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kipda.sharepoint.com/sites/Transportation/Shared Documents/MPO Dedicated Programs/Calls for Projects/2022 Call for Projects/Working Group/"/>
    </mc:Choice>
  </mc:AlternateContent>
  <xr:revisionPtr revIDLastSave="9" documentId="8_{49FC749B-97B7-47FA-9098-18A00F1FFF80}" xr6:coauthVersionLast="47" xr6:coauthVersionMax="47" xr10:uidLastSave="{95C5F0BA-DE2E-40F6-89FD-6EBF5E2B6B8C}"/>
  <bookViews>
    <workbookView xWindow="2145" yWindow="1560" windowWidth="21600" windowHeight="11385" xr2:uid="{C4841F63-05B6-43C4-8907-83D8503C059B}"/>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3" i="1" l="1"/>
  <c r="I62" i="1"/>
  <c r="I61" i="1"/>
  <c r="I60" i="1"/>
  <c r="I59" i="1"/>
  <c r="I58" i="1"/>
  <c r="I57" i="1"/>
  <c r="K56" i="1"/>
  <c r="I56" i="1"/>
  <c r="I55" i="1"/>
  <c r="I54" i="1"/>
  <c r="I53" i="1"/>
  <c r="I52" i="1"/>
  <c r="I51" i="1"/>
  <c r="I50" i="1"/>
  <c r="I49" i="1"/>
  <c r="I48" i="1"/>
  <c r="I47" i="1"/>
  <c r="I46" i="1"/>
  <c r="I45" i="1"/>
  <c r="I44" i="1"/>
  <c r="I43" i="1"/>
  <c r="I42" i="1"/>
  <c r="I41" i="1"/>
  <c r="I40" i="1"/>
  <c r="I39" i="1"/>
  <c r="I38" i="1"/>
  <c r="I37" i="1"/>
  <c r="I36" i="1"/>
  <c r="I35" i="1"/>
  <c r="I34" i="1"/>
  <c r="I33" i="1"/>
  <c r="I32" i="1"/>
  <c r="I31" i="1"/>
  <c r="I29" i="1"/>
  <c r="I28" i="1"/>
  <c r="I27" i="1"/>
  <c r="I26" i="1"/>
  <c r="I25" i="1"/>
  <c r="I24" i="1"/>
  <c r="I23" i="1"/>
  <c r="I30" i="1"/>
  <c r="I22" i="1"/>
  <c r="I21" i="1"/>
  <c r="I20" i="1"/>
  <c r="I19" i="1"/>
  <c r="I18" i="1"/>
  <c r="I17" i="1"/>
  <c r="I16" i="1"/>
  <c r="I15" i="1"/>
  <c r="I14" i="1"/>
  <c r="I13" i="1"/>
  <c r="I12" i="1"/>
  <c r="I11" i="1"/>
  <c r="I10" i="1"/>
  <c r="I9" i="1"/>
  <c r="I8" i="1"/>
  <c r="I7" i="1"/>
  <c r="I6" i="1"/>
  <c r="I5" i="1"/>
  <c r="I4" i="1"/>
  <c r="I3" i="1"/>
  <c r="I2" i="1"/>
</calcChain>
</file>

<file path=xl/sharedStrings.xml><?xml version="1.0" encoding="utf-8"?>
<sst xmlns="http://schemas.openxmlformats.org/spreadsheetml/2006/main" count="475" uniqueCount="261">
  <si>
    <t>Project Name</t>
  </si>
  <si>
    <t>Sponsor Agency</t>
  </si>
  <si>
    <t>Project Improvement Type</t>
  </si>
  <si>
    <t>Project Description</t>
  </si>
  <si>
    <t>Justification</t>
  </si>
  <si>
    <t>County</t>
  </si>
  <si>
    <t>Working Group Member Rank</t>
  </si>
  <si>
    <t>Mappable</t>
  </si>
  <si>
    <t>Final Score</t>
  </si>
  <si>
    <t>Total Common Score</t>
  </si>
  <si>
    <t>Total Bike Ped Score</t>
  </si>
  <si>
    <t>Total Roadway Score</t>
  </si>
  <si>
    <t>Total Transit Score</t>
  </si>
  <si>
    <t>Common: Economic Development</t>
  </si>
  <si>
    <t>Common: Local Priorit</t>
  </si>
  <si>
    <t>Common: Envr Impact</t>
  </si>
  <si>
    <t>Common: Local Plan</t>
  </si>
  <si>
    <t>Common: Environmental Justice</t>
  </si>
  <si>
    <t>Common: Future Economic Development</t>
  </si>
  <si>
    <t>BikePed: Network Connectivity</t>
  </si>
  <si>
    <t>BikePed: Transit Connection</t>
  </si>
  <si>
    <t>BikePed: Access to Destinations</t>
  </si>
  <si>
    <t>BikePed: Safety_Crashes</t>
  </si>
  <si>
    <t>BikePed: Proven Safety Countermeasures</t>
  </si>
  <si>
    <t>BikePed: Land Use_Propensity</t>
  </si>
  <si>
    <t>BikePed and Roadway: Resiliency</t>
  </si>
  <si>
    <t>Roadway: ADT</t>
  </si>
  <si>
    <t>Roadway: Congestion</t>
  </si>
  <si>
    <t>Roadway: Access to Destinations</t>
  </si>
  <si>
    <t>Roadway: Freight</t>
  </si>
  <si>
    <t>Roadway: Improves Active Transportation</t>
  </si>
  <si>
    <t>Roadway: Safety_Vehicle Crash Rate</t>
  </si>
  <si>
    <t>Roadway: Safety_Bike/Ped Crash Rate</t>
  </si>
  <si>
    <t>Roadway: Safety_Proven Safety Countermeasures</t>
  </si>
  <si>
    <t>Roadway: Innovation</t>
  </si>
  <si>
    <t>Transit: Access to Destinations</t>
  </si>
  <si>
    <t>Transit: Improves Reliability</t>
  </si>
  <si>
    <t>Transit: Timely Implementation</t>
  </si>
  <si>
    <t>Transit: Improves Transit Safety</t>
  </si>
  <si>
    <t>Transit: Project Type</t>
  </si>
  <si>
    <t>Transit: Land Use_Housing Density</t>
  </si>
  <si>
    <t>Reimagine 9th Street</t>
  </si>
  <si>
    <t>Louisville Metro</t>
  </si>
  <si>
    <t>Bicycle_Pedestrian</t>
  </si>
  <si>
    <t>This project will transform 9th Street/Roy Wilkins Avenue just west of the downtown Louisville from the Main Street to Broadway from a six-lane thoroughfare with extremely wide right-of-way into a "Complete Street."
Improvements to be considered during the Design process include:
Reduce the number and width of lanes, convert one-way traffic to two-way (with a two-way left turn lane) on Muhammad Ali Blvd. and Chestnut St./River Park Drive, eliminate negative offset left-turn lanes, adequately dimensioned turn bays, traffic signal upgrades, expanded fiber throughout the corridor, protected/permissive left turns at signals, sidewalk expanded up to 20-feet wide, curb extensions, pedestrian refuge islands, pedestrian scale lighting, crosswalk visibility enhancements, tabled intersections, protected bike lanes, improved signage, bus shelters, kiosks with real-time bus information, dedicated bus lanes, bus bulbs, increased tree canopy, bioswales, and improved storm drainage.</t>
  </si>
  <si>
    <t>Eliminate the physical and psychological barrier that the "9th Street divide" creates between Louisville's Central Business District and the West End neighborhoods; create a safe and accessible travel experience for all users including pedestrians, cyclists and transit riders; increase economic vitality through creating a safe, attractive and comfortable environment; provide opportunities for parks and open spaces, playgrounds, recreation access, street tree canopy and storm water management features; and provide a safe and efficient corridor for vehicle and freight travel.</t>
  </si>
  <si>
    <t>Jefferson</t>
  </si>
  <si>
    <t>Y</t>
  </si>
  <si>
    <t>Gagel Avenue Sidewalk</t>
  </si>
  <si>
    <t xml:space="preserve">Construct a continuous 6-foot sidewalk on the north side of Gagel Avenue from Dixie Highway to London Drive, including a crossing at the P&amp;L Railroad and an extension of the box culvert on the east side of the railroad tracks. Construct a crosswalk over Gagel Avenue at London Drive, then construct a continuous 6-foot sidewalk from London Drive to Manslick Road on the south side. This project will add approximately 6,235 linear feet of sidewalk.
</t>
  </si>
  <si>
    <t xml:space="preserve">There are no pedestrian connections on Gagel Avenue. This minor arterial connects a principal arterial (Dixie Highway) and a minor arterial (Manslick Road). New sidewalks will provide safe and accessible pedestrian connections from this primarily residential corridor to the commercial corridors and transit routes on Dixie Highway and Manslick Road; along with a crossing at the P&amp;L Railroad.
</t>
  </si>
  <si>
    <t>River Road Multi-Modal Improvements - 3rd Street to 7th Street</t>
  </si>
  <si>
    <t xml:space="preserve">Re-allocation of the northern most lane traveling in the west bound direction and relocation of the existing barrier wall to expand the existing separated multi-use path of sub-standard width. In addition, street lighting would be updated and placed into the relocated barrier wall to reduce maintenance costs and better illuminate the path beneath the shadow the the interstate.
This would be accomplished by transitioning the two westbound lanes between 3rd Street and 4th Street from 13 feet in width to 11 feet in width at 4th Street. This will allow the barrier wall to be moved south four (4) feet, increasing the width of the current shared use path from a sub-standard width of six (6) feet to a conforming width of ten (10) feet. Between 4th Street and 6th Street, we propose to reduce from two westbound lanes to a single westbound lane with a shoulder, allowing the multimodal path to increase to 14 feet in width.
</t>
  </si>
  <si>
    <t xml:space="preserve">"Improve safety and comfort of walkers, joggers, and cyclists along the riverfront by re-allocating the northern most travel lane of River Road, relocating the barrier wall and adding street lighting to illuminate the path beneath the shadow of the interstate.
The existing path forces users of the path into blind-spots behind the supporting structure of I-64 above.  This project allows us to make a safe connection for all users while not adversely impacting operating conditions of motor vehicles."
</t>
  </si>
  <si>
    <t>East Market Street Streetscape Improvements</t>
  </si>
  <si>
    <t>Streetscape enhancements to improve pedestrian/bicycle amenities along East Market Street from Brook Street to Johnson Street and along the following intersecting streets from Nanny Goat Alley to Billy Goat Strut Alley: Brook St., Floyd St., Preston St., Jackson St., Hancock St., Clay St., Shelby St., Campbell St., Wenzel St., Baxter Ave. and Johnson St. Enhancements include the addition of landscape medians in two separate blocks to serve as a gateway to the neighborhood and repurposing one of the existing east-bound drive lanes to provide a dedicated separate bike facility. Project length 2.1 miles.</t>
  </si>
  <si>
    <t>This project is for the design and construction documents of the improvements East Market Street and intersecting streets within the area generally bounded by Brook Street to the west; Billy Goat Strut Alley to the north; Baxter Avenue to the east; and Nanny Goat Strut Alley to the south. Streetscape improvements should transform the vehicular and pedestrian spaces into attractive urban space that can serve cars, bikes and people. The design should accommodate and enhance the variety of properties in the neighborhood, including housing, retail, restaurant, manufacturing, and office uses.</t>
  </si>
  <si>
    <t>Downtown Louisville Traffic Signal Upgrades</t>
  </si>
  <si>
    <t>Roadway_Operations</t>
  </si>
  <si>
    <t>Expansion of fiber communications and/or installation of wireless communications; and construct upgrades of signal controllers; at approximately 70 traffic signals in the downtown and Central Business District of Louisville.</t>
  </si>
  <si>
    <t>The project purpose is to mitigate congestion issues, reduce vehicle emissions and fuel consumption, enhance safety and prepare the community for future ITS investments.</t>
  </si>
  <si>
    <t>Bus Stop and Access Improvements -  M. Ali and Chestnut Street Corridor</t>
  </si>
  <si>
    <t>TARC</t>
  </si>
  <si>
    <t>Transit_Rideshare</t>
  </si>
  <si>
    <t xml:space="preserve">This project proposes to expand the # of ADA accessible bus stops, increase pedestrian access and connectivity to the fixed-routes, and improve mobility independence for transit users of all ages and abilities and removing barriers for people with disabilities. Work includes improvements of the existing or new public transit bus stops and their surroundings which include pedestrian facilities, ADA access, the construction or reconstruction of boarding areas and sidewalks, shelters, benches, trash receptacles, lighting, and ITS amenities. Primary routes in the corridor are Route 19 and 21. Route 19 operates from southwest areas of Louisville through downtown to St. Matthews, serving the NIA  Center, the UL Medical Center &amp; Hospitals, Crescent Hill, and Frankfort Avenue.  Route 21 operates between Shawnee Park, downtown Louisville, and the Highlands area, serving the NIA Center, Barrett Avenue Government Center, Bellarmine University and the Bashford Manor Lane commercial area. 
</t>
  </si>
  <si>
    <t>Providing facilities at bus stops helps make transit more accessible, comfortable, and convenient to customers; thereby encouraging usage.  Providing sidewalk and pedestrian infrastructure eliminates barriers to vulnerable populations, creating a safer, more equitable environment. . Upgrades to the transit amenities are received positively by the community at large. Better amenities and boarding areas are a significant improvement in assisting the community and increases passenger security and the perception of safety for public transit, thereby improving the perception of transit and increasing transit ridership. The transit facility improvements in the M. Ali and Chestnut Street corridor will promote interaction in the public space by providing opportunities for people to meet and be exposed to a variety of neighbors, increase civic participation by fostering communication, and promote the power and preservation of place through introducing sustainable infrastructure.</t>
  </si>
  <si>
    <t>Crums Lane Sidewalk Phase 1</t>
  </si>
  <si>
    <t>Construct a continuous 5-foot sidewalk where none currently exists and rehabilitate existing sections of sidewalk on the north side of Crums Lane from Hartlage Court to Dixie Highway. Construct and/or rehabilitate a continuous 5-foot sidewalk on the south side of Crums Lane from North Lane to the existing sidewalk at the edge of 2112 Crums Lane. This project will add and/or rehabilitate approximately 1.1 miles of sidewalk.</t>
  </si>
  <si>
    <t>There are limited pedestrian connections on Crums Lane and they are often not ADA-compliant and in poor condition. This minor arterial connects a principal arterial (Dixie Highway) to a primarily residential corridor. New sidewalks will provide safe and accessible pedestrian connections to the commercial corridor and transit route along Crums Lane and Dixie Highway. A second phase to extend the sidewalk to Cane Run Road will be proposed in the near future.</t>
  </si>
  <si>
    <t>Blanton Lane Sidewalk</t>
  </si>
  <si>
    <t xml:space="preserve">Construct a continuous 6-foot sidewalk on the north side of Blanton Lane from Dixie Highway to St. Andrews Church Road. This project will add approximately 5,100 linear feet of sidewalk; one 190-foot segment will be constructed with curb and gutter and will include a retaining wall.
</t>
  </si>
  <si>
    <t xml:space="preserve">There are no pedestrian connections on Blanton Lane. This major collector connects a principal arterial (Dixie Highway) and a minor arterial (St. Andrews Church Road). New sidewalks will provide safe and accessible pedestrian connections from this primarily residential corridor to the commercial corridors and transit routes on Dixie Highway and St. Andrews Church Road; along with a crossing at the P&amp;L Railroad.
</t>
  </si>
  <si>
    <t>Olmsted Parkways Multi-Use Path System Section 2</t>
  </si>
  <si>
    <t xml:space="preserve">Construction of a 1.0 mile shared use path system along Algonquin Parkway between 41st Street and Beech Street.
</t>
  </si>
  <si>
    <t xml:space="preserve">To improve and enhance bicycle and pedestrian access opportunities along parkways that extend and link to existing and proposed Louisville Loop.
</t>
  </si>
  <si>
    <t>Dixie Highway Streetscape</t>
  </si>
  <si>
    <t>Construction of complete street improvements from Crums Lane to 18th Street, including bicycle and pedestrian facilities.</t>
  </si>
  <si>
    <t>Improve bicycle and pedestrian safety.</t>
  </si>
  <si>
    <t>I- 65</t>
  </si>
  <si>
    <t>Extend and reconstruct I-65 southbound ramp to Brook Street and Floyd Street. The project will include the consideration of bicycle and pedestrian facilities.</t>
  </si>
  <si>
    <t xml:space="preserve">Improve interstate egress and movement at Jefferson Street increasing access to the Medical Center.
</t>
  </si>
  <si>
    <t>Ohio River Levee Trail - Phase III</t>
  </si>
  <si>
    <t>Retrieving data. Wait a few seconds and try to cut or copy again.</t>
  </si>
  <si>
    <t xml:space="preserve">Completing the ORLT will allow non-motorized travel from downtown Louisville to southwest Jefferson County. This project will complete the second phase of the ORLT by construction a 2.2 mile segment of the shared use path in west Jefferson County near the Ohio River and a rest area overlooking the Ohio River. When all phases of the trail are completed, it will link southwest and west Jefferson County to the RiverWalk Trail that runs from near Chickasaw Park to downtown Louisville and the trails from east to the downtown area. This project will provide a valuable link for non-motorized travel in the Louisville Metro area, connecting neighborhoods while providing access to commercial and opportunities.
</t>
  </si>
  <si>
    <t>River Falls Mall: Ring Road Extension</t>
  </si>
  <si>
    <t>Clarksville</t>
  </si>
  <si>
    <t>"The northern leg of the River Falls Mall's Ring Road will be reconstructed and extended to create a continuous east-west connection between Greentree Boulevard and Broadway Street. The road wll extend on new alignment to the east to cross Cedar Street and then ""T"" into Broadway. The Bass Pro round-about will remain. 
Typical sections would be 2' buffers, one 7' cycle track, two 5' sidewalks, two 5-7' landscape buffers, two 2-3' curb and gutter, and two 12' lanes. 
The northern portion of Horn Street will be vacated after completion of this project, Woodstock Drive has already been vacated from Cedar Street to Broadway Street."</t>
  </si>
  <si>
    <t>The reconstruction will will transform Ring Road into a public urban street, instead of a mall access road, and should encourage more diverse types of development.</t>
  </si>
  <si>
    <t>Clark</t>
  </si>
  <si>
    <t>Progress Way Roadway Improvements</t>
  </si>
  <si>
    <t>The project will install new curb and gutter, sidewalks, and drainage along Progress Way from I-65 to Broadway. The width of the lanes will not change, instead they will be shifted south slightly to allow for drainage improvements. There will also be a reworking of the intersection with Addmore and Progress Way.</t>
  </si>
  <si>
    <t>"The Town is seeing significant growth along Progress Way. This includes the addition of Cunningham Campers and a large apartment complex, both near the Addmore Lane Intersection. The area is already well traveled as a bypass around Veteran's Parkway and the additional apartments will increase the traffic on the roadway. There is not a need for capacity, but instead a need to increase safety along the roadway. The road lacks drainage, curbs, gutters and a walking path. These are needed to increase safety along the entire corridor.  
The area west of Sam Gwin is highly traveled by individuals living in the Senior Housing along Greentree North. They often travel in and cross the roadway in their motorized scooters. This very unsafe and the proposed improvements will give them a place to safely cross and travel."</t>
  </si>
  <si>
    <t>River Road Extension</t>
  </si>
  <si>
    <t>New_Roadway</t>
  </si>
  <si>
    <t xml:space="preserve">Extend River Road west from 7th Street to Northwestern Parkway.  The project is feasible using a low design speed criteria and a two-lane section.
</t>
  </si>
  <si>
    <t xml:space="preserve">Project will extend roadway corridor.
</t>
  </si>
  <si>
    <t>Olmsted Parkways Multi-Use Path System Section 4</t>
  </si>
  <si>
    <t xml:space="preserve">Construction of a 1.00 mile shared use path system along Algonquin Parkway between Cypress Street and 16th Street.
</t>
  </si>
  <si>
    <t xml:space="preserve">To improve and enhance bicycle and pedestrian access opportunities along parkways that extend and link to existing and proposed Louisville Loop.
</t>
  </si>
  <si>
    <t>Westport Road Sidewalk through I-265 Interchange</t>
  </si>
  <si>
    <t>Build a sidewalk on the north side of Westport Road (KY 1447) from Towne Center Drive to Chamberlain Lane. Project will consider adding other safety improvements such as crosswalk visbility enhancements, new street lights, and advance warning Rectangular Rapid-Flashing Beacons (RRFBs) on the ramps.</t>
  </si>
  <si>
    <t>Provide new and safe facilities for pedestrians to traverse through the I-265 interchange at Westport Road (KY 1447). This project will connect two commercial areas which are not currently safely accessible outside of a motor vehicle.</t>
  </si>
  <si>
    <t>Buechel Bank Road</t>
  </si>
  <si>
    <t>Minor_Widening</t>
  </si>
  <si>
    <t>Add center turn lane on Buechel Bank Road from GE Appliance Park to US 31E (Buechel Bypass). Project length is 0.9 miles.</t>
  </si>
  <si>
    <t>This project will reduce traffic congestion.</t>
  </si>
  <si>
    <t>Stansifer Avenue Streetscape Improvements</t>
  </si>
  <si>
    <t>The project is a complete overhaul of Stansifer Avenue from Akers Avenue to South Clark Boulevard. The roadway will have new landscaped medians, curb and gutter, the addition of on-street parking, narrowing of the lane widths and drainage improvements. The project will also include pedestrian sidewalk upgrades and widening to at least 5' and designated bike lanes.</t>
  </si>
  <si>
    <t>Stansifer Avenue is directly off of I-65 and is a key exit for the Town’s South End Redevelopment, as well as Orgin Park. The Town recently built a new Fire Station on Stansifer Avenue and is working to redevelop the area. Stansifer Avenue is seen as one of the Gateway’s to the Town. It will provide main access to two large development ares in Town. However it is unsafe. The lanes are almost 20 feet wide in some areas, which lead drivers to think that there are two lanes, when there is only one. This causes confusion and can lead to unnecessary accidents. The roadway also lacks parking and drainage. It needs improvement across the board.</t>
  </si>
  <si>
    <t>KY 1065</t>
  </si>
  <si>
    <t>KYTC</t>
  </si>
  <si>
    <t>Major_Widening</t>
  </si>
  <si>
    <t xml:space="preserve">"Improve safety and reduce congestion on KY 1065 (Outer Loop) from I-65 to KY 2052 (Shepherdsville Road). Project will evaluate the addition of one travel lane in each direction and consider accommodations for bicyclists and pedestrians.  
CHAF IP20080211."
</t>
  </si>
  <si>
    <t xml:space="preserve">The purpose of this project is to improve: 1) Safety, 2) Traffic flow on roadways during peak travel hours, 3) Air quality, 4) Mobility within designated freight corridors, and 5) Modal access and choice. KY 1065 from MP 4.930 to MP 7.655 (from I-65 to KY 2052) is located in south-central Jefferson County. Surrounding land use is primarily medium density commercial with some residential uses. These adequacy rating data suggest high crash potential, rough pavement condition and congestion may become an issue should the area to the south continue to develop at the current rate it is now. Additional commercial development has been planned along this corridor.
</t>
  </si>
  <si>
    <t>Bernheim Lane Sidewalk and Road Reconfiguration</t>
  </si>
  <si>
    <t xml:space="preserve">Construct a continuous 5-foot sidewalk on the north/east side of Bernheim Lane from Dixie Highway to Algonquin Parkway. This project will add approximately 1,150 linear feet of sidewalk. Also reconfigure the roadway from a four-lane highway to two through lanes and a center, two-way left-turn lane.
</t>
  </si>
  <si>
    <t xml:space="preserve">There are no pedestrian connections on Bernheim Lane. This principal arterial connects another principal arterial (Dixie Highway) and a minor arterial (Algonquin Parkway). New sidewalks will provide safe and accessible pedestrian connections through a residential corridor to the commercial corridor on Dixie Highway and to the transit routes on Dixie Highway and Algonquin Parkway. The ADT of 4,800 makes this corridor a prime candidate for a road reconfiguration to calm traffic and improve safety for all users.
</t>
  </si>
  <si>
    <t>Watterson Trail Signalization Improvements</t>
  </si>
  <si>
    <t>City of Jeffersontown</t>
  </si>
  <si>
    <t>Intersection_Interchange</t>
  </si>
  <si>
    <t>This project involves the upgrading of four existing signalized intersections along an 0.5-mile segment of Watterson Trail (CR-1004H/CS-1073H). The four intersections from south to north are: Ruckriegel Parkway (CR-1004H, MP 3.179), Maple Road/Billtown Road (CR-1004H, MP 3.330 and CS-1073H, MP 0.000), Old Taylorsville Road/Shelby Street (CS-1073H, MP 0.352), and Ruckriegel Parkway (KY 1819) (CS-1073H, MP 0.694).</t>
  </si>
  <si>
    <t xml:space="preserve">Streetscape enhancements along the downtown portion of Watterson Trail corridor under KYTC Item No. 5-3031 and 5-518 are underway. Construction of Phase I (5-3031) has begun, and Phase 2 (5-518) is in the Right of Way phase, with construction anticipated soon. The existing signalized intersections are all pole and wire-based, with only one of them offering pedestrian signals. Because the streetscape projects will include sidewalk enhancements and the construction of new sidewalks in some areas, the need for pedestrian signals and signalization modernization will become a critical requirement to enhance pedestrian safety and improve ADA compliance. The corridor intersects with Ruckregel Pkwy at each end, where existing 3-way intersection conditions exists. Within the interior of the corridor, two 4-way intersections exist at Billtown/Maple and Shelby/Old Taylorsville Rd. These two interior intersections serve as the match-line between the Phase 1 and Phase 2 streetscape projects.
</t>
  </si>
  <si>
    <t>Olmsted Parkways Multi-Use Path System Section 3</t>
  </si>
  <si>
    <t>Construction of a 0.30 mile shared use path system along Algonquin Parkway between Beech Street and Cypress Street.</t>
  </si>
  <si>
    <t>To improve and enhance bicycle and pedestrian access opportunities along parkways that extend and link to existing and proposed Louisville Loop.</t>
  </si>
  <si>
    <t>Billtown-Eastview Collector Extension</t>
  </si>
  <si>
    <t>Improve safety, improve multi-modal connectivity, and reduce congestion along Billtown Road (CS-1720H) from Ruckreigel Parkway (MP 0.000) to Watterson Trail (MP 0.165). Improve access and multi-modal connectivity from Billtown Road to Eastview Avenue.
The project includes the 3-lane widening of existing Billtown Road between Ruckreigel Parkway and Watterson Trail, and the addition of curb and gutter and sidewalks along both sides of the road. The project also includes the extension of existing Eastview Avenue between Billtown and Taylorsville Road, where some segments of narrow roadway and right of way already exist. The Eastview extension will be a 2-lane curb and gutter roadway with sidewalks and will help to establish improved access and connectivity for the new Jeffersontown Police Station to be completed in 2023.</t>
  </si>
  <si>
    <t>The project helps to complete Jeffersontown’s downtown transportation plan and establish additional points of system access and connectivity, by linking Taylorsville Rd and Billtown Rd, as well as a linkage to the existing dead-end portion of College Ave in between. The extension is most critical to provide enhanced access to the new Police Station at the corner of Neal and Taylorsville Rd and will open up access to the south.
The project supports the City’s goal to provide complete streets, through the inclusion of sidewalks along each side of both Billtown and Eastview. Presently, there is a narrow sidewalk, in poor condition, and with no vertical curb separation from the road, along one side of the Billtown corridor. 
The Eastview extension crosses a 2+ acre vacant parcel owned by the City. Thus, the right of way acquisition costs will be limited, and the project will help to create economic development opportunities to support the future land use plan for the vacant property.</t>
  </si>
  <si>
    <t>KY 2050</t>
  </si>
  <si>
    <t>Kentucky Transportation Cabinet</t>
  </si>
  <si>
    <t>Reduce congestion, improve safety, and enhance mobility on KY 2050 (Herr Lane) from Prince Valiant Drive/Westmar Terrace to Bedford Lane.
The project will consider elements consistent with the KIPDA Complete Streets Policy, the KYTC Complete Streets Policy, and the KYTC Complete Streets, Roads, and Highways Manual.</t>
  </si>
  <si>
    <t xml:space="preserve">Herr Lane is an important transportation corridor providing access to and between several neighborhoods, commercial areas, and major arterials. It also provides access to several schools including Ballard High School, Kammerer Middle School, Wilder Elementary School, and St. Albert the Great. 
Herr Lane experiences operational delays directly related to the intersection at Westport Road. Lack of turn lane storage at that intersection leads to queued traffic and extensive delays on Herr Lane during both morning and afternoon peaks. The traffic queues also lead to an excessive number of crashes. The proximity of Prince Valiant Drive to Westport Road also leads to conflicts between left-turning vehicles and queued traffic on Herr Lane. 
Pedestrian facilities are provided along the east side of Herr Lane through the project corridor. However, there are no pedestrian facilities on the west side of Herr Lane between Graymoor Road and Westport Road. </t>
  </si>
  <si>
    <t>One-Way Street Conversion to Two-Way Phase 1</t>
  </si>
  <si>
    <t xml:space="preserve">Design and construction for the conversion of the following one-way streets in downtown Louisville to two-way traffic flow: Jefferson Street (Floyd to Baxter Avenue); Liberty Street (Jackson to Baxter); Muhammad Ali Blvd. (Jackson to Chestnut Connector); Chestnut Street (Jackson to Chestnut Connector); 8th Street (Kentucky to Main); 7th Street (Oak to Main); Shelby Street (Gray to Main Street); and Campbell Street (Chestnut to Main Street).
</t>
  </si>
  <si>
    <t xml:space="preserve">"One-way streets make for efficient movers of traffic, but can often introduce safety concerns for motorists, bicyclists and pedestrians because they tend to provide for higher travel speeds than two-way streets and in some cases hinder opportunities for economic development as certain businesses have a formal policy against locating on one-way streets.  
The benefits of two-way streets are numerous. They tend to have slower travel speeds than one-way streets, they reduce confusion for motorists unfamiliar with the area, they provide better access to both businesses and residential areas, and in some circumstances they can reduce the traffic load on other one-way streets."
</t>
  </si>
  <si>
    <t>Wetherby Avenue</t>
  </si>
  <si>
    <t>Middletown</t>
  </si>
  <si>
    <t xml:space="preserve">Construct sidewalks on Wetherby Avenue for 0.55 miles between North Madison Avenue and Evergreen Road, to include ADA improvements and drainage improvements.
</t>
  </si>
  <si>
    <t xml:space="preserve">Provide sidewalk connectivity between Shelbyville Road and Wetherby Avenue.
</t>
  </si>
  <si>
    <t>Bliss Avenue</t>
  </si>
  <si>
    <t xml:space="preserve">Construct sidewalk on Bliss Avenue from Shelbyville Road to Wetherby Avenue, to include ADA improvements and drainage improvements.
</t>
  </si>
  <si>
    <t xml:space="preserve">Provide connectivity between Shelbyville Road and Wetherby Avenue.
</t>
  </si>
  <si>
    <t>University of Louisville Research Park Roadway</t>
  </si>
  <si>
    <t>University of Louisville Foundation</t>
  </si>
  <si>
    <t>This project will create a roadway that will allow for access to and development of a research park for the University of Louisville community.  In 2016, the University completed a connector roadway from South Brook Street to 3rd Street.  This roadway created an access that allowed for connectivity across two railroads and created an alternate access point to the existing railroad underpass at 3rd Street.  This proposed improvement will start at KY 1020 (3rd Street) approximately 550 feet south of the intersection with Eastern Parkway (Alt. 60) and extend east to South Brook Street 1400 feet north of the intersection with 3rd Street.  The roadway will create an arterial path for utilities, access to future research facilities, education spaces, and private industry.  Bicycle and pedestrian traffic will have a new option for accessing University facilities as a result of this improvement.</t>
  </si>
  <si>
    <t>Currently, this property does not have the infrastructure necessary to allow for access to any portion of the property.  The project is however surrounded by the necessary utilities and roadway that would allow the creation of student and community access to research park facilities.</t>
  </si>
  <si>
    <t>LaGrange &amp; Whipps Mill Intersection Improvements</t>
  </si>
  <si>
    <t>Construction of intersection improvements at LaGrange Road and Whipps Mill Road. Add left-turn lanes in both directions. This is a partner project to KIPDA IDs 1634 and 1791.</t>
  </si>
  <si>
    <t>Construction of intersection improvements at LaGrange Road and Whipps Mill Road. Add left-turn lanes in both directions.</t>
  </si>
  <si>
    <t>Herr Lane Improvements</t>
  </si>
  <si>
    <t>Widen Herr Lane (KY 2050) from 2 to 3 lanes (additional lane will be a two-way left turn lane) from Westport Road (KY 1447) to Bedford Lane. Project may repair and replace existing sidewalk or add new sidewalk if needed.</t>
  </si>
  <si>
    <t>This project will reduce congestion and improve access to community amenities such as the new Robley Rex Veteran's Affairs Medical Center, Ballard High School, Kammerer Middle School, Wilder Elementary School, and St. Albert the Great School.</t>
  </si>
  <si>
    <t>Reconnecting West Louisville to the Ohio Riverfront throughout the Riverside Expressway (I-64) Corridor</t>
  </si>
  <si>
    <t xml:space="preserve">The project would consist of a planning study to examine the needs and possible solutions regarding provision of more robust and more attractive community connections between the Portland neighborhood and the areas adjacent to the Ohio River. </t>
  </si>
  <si>
    <t xml:space="preserve">I-64 is a high-speed fully-controlled access interstate transportation facility through an economically-disadvantaged area that constitutes a barrier to community connectivity, as well as a barrier to mobility and access to jobs and recreation opportunities. The study would explore options to ameliorate the impacts of that barrier, particularly as they affect Portland and adjacent West Louisville neighborhoods.
Opportunities exist for neighborhood, business community, city, and state partnerships in the implementation of this project. The Louisville Metro Portland Neighborhood Plan brought together many of these stakeholders, and the project could certainly build on that foundation. Since the adoption of the plan, the West End Opportunity Partnership was established, creating a TIFF District with the aim of revitalizing the community. </t>
  </si>
  <si>
    <t>Galene Drive/Sprowl Road Collector Extension</t>
  </si>
  <si>
    <t>Improve capacity, connectivity, and multi-modal safety along Galene Drive (CS-1010H) from Maple Road (MP 1.134) to Bluebird Lane. The project includes realigning Galene Drive/Sprowl Road, and extending this connection east, widening the collector roadway curb and gutters, and adding sidewalks and bicycle facilities. Project will include turning movements and signalization as warranted.</t>
  </si>
  <si>
    <t>The project includes a new roadway, minor roadway widening, and intersection improvements to accomplish multiple transportation goals for the City of Jeffersontown. The realignment of the Galene/Sprowl intersection with College Dr addresses a poorly configured offset intersection where vehicular and pedestrian traffic safety at the adjacent Tully Elementary School has long been an issue. The realignment of this critical intersection is the primary focus of the project west of Taylorsville Rd. East of Taylorsville Rd, the project serves as a critical new connector, providing multiple linkages to the local transportation system at Shelby St and Bluebird Ln which both connect south to Watterson Trail, and at residential dead-end streets of Valley and Pelham, which both connect north to Grand Ave. In addition to multi-modal connectivity, this eastern portion of the corridor also provides for some areas of economic development opportunities which will also serve to benefit the community.</t>
  </si>
  <si>
    <t>University of Louisville Research Park Pedestrian Bridge</t>
  </si>
  <si>
    <t>University of Louisville Real Estate Foundation</t>
  </si>
  <si>
    <t>The University of Louisville is constructing a research park just south of the JB Speed Engineering School.  The new park will allow for improved access to students and the community around the school and proposed park.  In order to facilitate the improved access, a pedestrian bridge will need to be constructed.  The new pedestrian bridge will be located over the railroad between Speed School and the reasearch park approximately midway between 3rd Street and Brook Street.  This bridge will allow for multiple forms of access over the railroad that separates the campus from the proposed research park and the community.  The project has an estimate cost of $5million.</t>
  </si>
  <si>
    <t>The University of Louisville is constructing a research park just south of the JB Speed Engineering School.  The new park will allow for improved access to students and the community around the school and proposed park.  In order to facilitate the improved access, a pedestrian bridge will need to be constructed.  This bridge will allow for multiple forms of access over the railroad that separates the campus from the proposed research park and the community.  The project has an estimate cost of $5million.</t>
  </si>
  <si>
    <t>City of Prospect US 42 Safety Improvement Project</t>
  </si>
  <si>
    <t>City of Prospect</t>
  </si>
  <si>
    <t>Addition of Left Turn Lanes from US 42 at the following intersections: Greenmere Boulevard, Sutherland Farm Road, Hunting Creek Drive Entrance, and Rose Island Road
Addition of Dynamic Signage, Rumble Strips. Guardrails, &amp; Lighting from Bridgepointe Boulevard to Harrods Creek Bridge
Lighting from River Road to Hunting Creek Drive
Narrowed Lanes on US 42 (12" to 11") from Gene Snyder Freeway ramp to existing 11 foot wide lanes</t>
  </si>
  <si>
    <t xml:space="preserve">To make US 42 a safer highway.  This is the result of a detailed Planning Study that as approved by KIPDA last year.  The outcome is to reduce traffic accidents and improve pedestrian, bicycle, vehicular safety and mobility, reduce pollution. </t>
  </si>
  <si>
    <t>US  42</t>
  </si>
  <si>
    <t>US 42 safety improvements from Harrods Creek Bridge to River Road (10CCR).</t>
  </si>
  <si>
    <t>Reduce traffic congestion and improve safety along US 42 from Harrods Creek Bridge to River Road. This project is needed because of current traffic congestion combined with the projected future volumes on US 42 from Harrods Creek Bridge to River Road.  The traffic congestion also leads to an increase in crashes.</t>
  </si>
  <si>
    <t>Graybrook Lane Extension</t>
  </si>
  <si>
    <t>City of New Albany</t>
  </si>
  <si>
    <t>Extension of collector class roadway (Graybrook Ln.) from the intersection with Bono Rd./Pearl St. to the intersection of State St. This roadway extension would further establish connections from economically depressed areas to the vital State Street corridor. The estimated cost is $3,598,631.</t>
  </si>
  <si>
    <t xml:space="preserve">Graybrook Ln. currently deadends into Pearl St./Bono Rd. intersection. By extending Graybrook Ln., the collector class roadway would be extended to an important arterial roadway of State St. which would allow citizens an easier route to connect to shopping, vital services, and transit. Furthermore, this project serves an economically depressed area of the city and would allow better connections for the citizens adjacent to this project.   </t>
  </si>
  <si>
    <t>Floyd</t>
  </si>
  <si>
    <t xml:space="preserve">Intersection of E. Spring St. and Beharrell Ave. </t>
  </si>
  <si>
    <t xml:space="preserve">Improvement of the intersection of E. Spring St. (a major arterial and gateway into the community with Beharrell Ave. (a collector class roadway). The concept is to utilize a roundabout, a proven safety counter measure, in order to improve the safety of this intersection, slow traffic entering the City of New Albany, and to enhance the livability and walkability of the surrounding areas of the community. This would also allow for a connection to the Ohio River Greenway, and provide a road diet on Spring St. that will accommodate bicycle facilities, parking, and other amenities for the community which will make this corridor more functional for all citizens and not solely drivers. The cost estimate for these intersection improvements is $3,230,000. </t>
  </si>
  <si>
    <t xml:space="preserve">The City of New Albany is always looking to improve the safety of our roadways and intersections. The current configuration of E. Spring St. effectively bisects the neighborhood along Beharrell Ave. This project will reunite the community, improve safety, improve walkability, improve quality of place and life, all while utilizing a proven safety counter measure that is championed by the FHWA. Furthermore, this project will connect neighborhoods to the North of E Spring Street with the vital community asset that is the Ohio River Greenway. </t>
  </si>
  <si>
    <t xml:space="preserve">Bus Stop Improvements at Transit Node Eastern Parkway and Preston/Shelby Street </t>
  </si>
  <si>
    <t xml:space="preserve">TARC is requesting funding to implement pedestrian access and stop improvements that will enhance public transportation amenities and improve safety and access to transit. This proposed project will improve existing public transit bus stops and their surroundings, with a focus on pedestrian facilities. A well maintained and clean bus stop can affect the public’s perception, and often the reality of a stop’s safety and security, thereby encouraging transit usage and decreasing VMT.  This proposed project combines the three fundamental elements of sustainable infrastructure- social, environmental and economic. Funds received will be used for the purchase and installation of proposed shelters and amenities within the public right of way.  This project will enhance the experience of the user waiting to board or transfer between the two major TARC routes, #28 Preston HWY and #29 Eastern Pkwy.   Added pedestrian amenities will help solidify public access across the intersection. 
</t>
  </si>
  <si>
    <t>These sites are at a valuable intersection of frequent and crosstown service and provide connections to hospitals, universities, employment, retail, and high-density residential areas. This project will facilitate economic development in the community by creating small pockets of public space at each corner of the node and better integrate the intersection with the parkway system. New amenities and enhanced landscape will elevate the aesthetic at the front doors of area businesses and attract customers. These areas have high levels of pedestrian activity based on their proximity to retail establishments, high density residential areas, and social services. Typically, a bench or trash receptacle addresses issues of the property owner and the TARC customer by defining the bus stop and improving the appearance and comfort of the adjacent property. Better amenities and boarding areas are a significant improvement in assisting the community and increases passenger security.</t>
  </si>
  <si>
    <t>Medora Jefferson Memorial Forest (JMF) - Louisville Loop Shared Use Path</t>
  </si>
  <si>
    <t xml:space="preserve">Design and construct shared use path and Louisville Loop trailhead facilities through Jefferson Memorial Forest from Pendleton Road at Medora Road to the beginning of Jefferson Memorial Forest property on Blevins Gap Road, approximately 1.3 miles.
</t>
  </si>
  <si>
    <t xml:space="preserve">Improve mobility for non-motorized travel for pedestrians, bicyclists, transit users and equestrians.  Connect neighborhoods, schools, parks, workplaces and shopping areas to the Loop where possible.  Encourage a wide range of users including families, children, people with disabilities, and athletes to improve their health and fitness.  Celebrate the natural and cultural history of Louisville.
</t>
  </si>
  <si>
    <t>Northeast Louisville Loop MET Section 3</t>
  </si>
  <si>
    <t xml:space="preserve">Construct a shared-use path along US 60 (Shelbyville Road) from Bircham Road to Beckley Creek Park, 0.5 miles, includes the construction of the pedestrian bridge over Floyds Fork Creek.
</t>
  </si>
  <si>
    <t xml:space="preserve">To improve pedestrian and bicycling access.
</t>
  </si>
  <si>
    <t>Jeff Charlestown Pike Improvements</t>
  </si>
  <si>
    <t>Clark County</t>
  </si>
  <si>
    <t>The Jeff-Charlestown Pike project begins at the intersection of Jeff-Chas Pike and Salem Noble Road and extend0.8 miles to the intersection with Hwy-62. The project will extend the Jeffersonville Project that begins at Utica Sellersburg Road and extends to Salem Noble Road. the improvements planned include an increased shoulder for bike traffic and a area for sidewalks to be added by developers or property owners fronting the project. improved traffic flow and alternative means of travel will be offered and will help improve emissions. The multiuse path is being added to protect and help provide alternatives for local residents.</t>
  </si>
  <si>
    <t>the project is an extension of the Jeffersonville project to improve Jeff-Chas Pike from Utica Sellersburg Road ultimately to Hwy-62. this improved road will provide an alternative to Hwy-62 for local residents. the multi-use path will provide safe alternatives for residents in the area.</t>
  </si>
  <si>
    <t>Commerce Parkway Widening</t>
  </si>
  <si>
    <t>Oldham Co.</t>
  </si>
  <si>
    <t>Widen Commerce Parkway between Parker Drive and KY 393 adding a continuous turn lane for approximately three miles including the relocation of 10' wide shared-use path. Lane width is 12' with one proposed signal between termini. Project length is 3 miles.</t>
  </si>
  <si>
    <t>The purpose of the project is to improve capacity, access, and mobility along Commerce Parkway through an actively developing industrial and business park. The widening of the road will reduce congestion, improve safety, and increase travel capacity and alternatives for residents, businesses, and freight traffic given the anticipated direct connection with new I-71 ramps.</t>
  </si>
  <si>
    <t>Oldham</t>
  </si>
  <si>
    <t>KY 22/Clore Lane Intersection Improvements</t>
  </si>
  <si>
    <t>Oldham County</t>
  </si>
  <si>
    <t>This project will align Wooldridge Avenue and Clore Lane with left-turn lanes and right-turn pockets on both streets as well as add dedicated left-turn lanes on KY 22. Trees and vegetation will be cleared for increased visibility.</t>
  </si>
  <si>
    <t xml:space="preserve">The KY 22 Corridor Improvement Study completed by Oldham County, KYTC and KIPDA in 2022, looked at KY 22 from the Jefferson/Oldham County line near Haunz Lane to KY 329. This project was identified in the study as the highest priority spot improvement. This intersection had the highest number of total crashes, more severe crashes, and the highest crash factor (1.58) of all intersections studied. It was also the top safety concern identified during two rounds of public engagement.  </t>
  </si>
  <si>
    <t>McNeely Lake Park Segment - Louisville Loop Shared Use Path</t>
  </si>
  <si>
    <t xml:space="preserve">Construct approximately two miles of new 10-12 foot wide asphalt/concrete shared use path through McNeely Lake Park. The first phase of the new shared use path will connect the recently constructed Loop path at Cedar Creek Road on the southeast side of the park to the existing park path at the west side of the McNeely Lake dam on the north side of the park. This segment of the Louisville Loop in McNeely Lake Park will include a new bridge over the lake at the dam spillway area and a trail head near the east end of the new path. The second phase of the new shared use path will connect the dam spillway area with Copper Chapel Road along the lake. This segment will include a new bridge over the lake near McNeely Lake Park Road.
</t>
  </si>
  <si>
    <t>McNeely Lake Park is a major urban park located in the southern part of Louisville which is experiencing a rapid transition from primarily agricultural to low and medium density residential land uses.  As Louisville continues to grow in this area, there is a need for better connectivity and accessiblity from both existing and approved new neighborhoods to the recreational amenities in the 746-acre park which includes athletic fields, tennis and basketball courts, a playground, and extensive path and trail system used by pedestrians, cross-country teams and others.  
The 100-mile Louisville Loop is a shared use path planned to traverse McNeely Lake Park as it moves across the southern part of Louisville from the Jefferson Memorial Forest to the Parklands of Floyds Fork connecting neighborhoods, schools, work places and other community facilities. 
The McNeely Lake Park segment of the Loop will provide</t>
  </si>
  <si>
    <t>Louisville CBD Streetlight Rehabilitation</t>
  </si>
  <si>
    <t>Maintenance</t>
  </si>
  <si>
    <t>Within the Louisville Central Business District (CBD), the street lights are owned and maintained by Louisville Metro Government. This project is for the rehabilitation including updating to LED lighting or replacement of these street lights. Many of the street lights within the CBD are nearing the end of their useful life and require replacement. This project will identify those street lights requiring replacement and updating to current standards.</t>
  </si>
  <si>
    <t>Updating street lights will increase safety for pedestrians and assists in providing a State of Good Repair for Metro streets.</t>
  </si>
  <si>
    <t>Taylorsville Road Shared Use Path</t>
  </si>
  <si>
    <t>Improve pedestrian and bicycle connectivity along Taylorsville Road (KY 155) between Jeffersontown’s Veterans Memorial Park (approximate MP 8.7) and Blakenbaker Parkway (KY 913, MP 8.247). The project would include a bridge over Chenoweth Run Creek and link neighborhoods with new recreational facilities within Veterans Park and provide multimodal transportation options, linking residential areas to job opportunities in Bluegrass Commerce Park.</t>
  </si>
  <si>
    <t xml:space="preserve">The project would be the first segment of the Jeffersontown to Parklands Connector-a shared use path initiative to link neighborhoods along Taylorsville Rd to the Parklands of Floyds Fork (KYTC 5-3038, KIPDA 2786). The project promotes multi-modal transportation and reduces single occupancy vehicle use along the busy corridors of Taylorsville Rd and Blakenbaker Pkwy. Jeffersontown recently annexed the Landherr Estates and Deer Creek communities north of Taylorsville Road along Blakenbaker Pkwy. There is an existing sidewalk along Blankenbaker Pkwy connecting these residential areas to Taylorsville Rd, but the sidewalk terminates at this intersection. This project would connect the existing sidewalk to the north of Taylorville Rd, west of Veterans Park (which connects to Jeffersontown) to the existing sidewalk at Blakenbaker Pkwy. This would link residents to recreational amenities at the park, to the historic gaslight square district in Jeffersontown, &amp; to Bluegrass Commerce Park. </t>
  </si>
  <si>
    <t>KY 2055</t>
  </si>
  <si>
    <t xml:space="preserve">CONSTRUCT A SIDEWALK ALONG MT HOLLY RD FROM CHARLENE DR TO FOX AVE FOR CORAL RIDGE ELEMENTARY
The project will consider elements consistent with the KIPDA Complete Streets Policy, the KYTC Complete Streets Policy and the KYTC Complete Streets, Roads and Highways Manual.
</t>
  </si>
  <si>
    <t>Th project would fill a recognized gap in the sidewalk system between the Fairdale community and Coral Ridge Elementary School. This area is identified in the KIPDA Online Resource Center through their Gap Analysis.</t>
  </si>
  <si>
    <t>Bullitt County I65 Arterial Relief and Development Corridor</t>
  </si>
  <si>
    <t>Bullitt County</t>
  </si>
  <si>
    <t>Install approximately 1.9 miles of road to connect Ohm Drive to Chapeze lane and open over 200 acres of commercial and industrial development in Bullitt County. The road will be designed to require truck traffic to travel North while also allowing local vehicular traffic to bypass I65 as relief in case of accidents or limited access on I65. There will also be a shared use path to encourage connectivity to surrounding areas and allow for local traffic to access the new interchange as well.</t>
  </si>
  <si>
    <t>While the land has been zoned and annexed, access to Ohm Drive and I65 hold back any future development of this site. This road way would unlock a large multi use development to bring new business, companies, and jobs to the county. Also given the amount of development on Preston Highway along the West side of I65, this roadway will allow for increased traffic to bypass alternative paths if I65 is backed up with accidents or traffic.</t>
  </si>
  <si>
    <t>Bullitt</t>
  </si>
  <si>
    <t>Northeast Louisville Loop- Section II (Eastwood Cut-off)</t>
  </si>
  <si>
    <t xml:space="preserve">Design and construct a shared-use path system from Eastwood Cut Off Road to Eastwood Recreation Center (16300 Eastwood Cut Off).
</t>
  </si>
  <si>
    <t xml:space="preserve">To improve pedestrian and bicycling access.
</t>
  </si>
  <si>
    <t>Pond Creek Jefferson Memorial Forest (JMF) - Louisville Loop Shared Use Path</t>
  </si>
  <si>
    <t xml:space="preserve">Design and construct shared use path and Louisville Loop trailhead facilities through Jefferson Memorial Forest from north end of sand quarry tunnel at Gene Snyder FWY to west terminus of the existing MSD trail approximately 2.7 miles which will include a bridge over Pond Creek.
</t>
  </si>
  <si>
    <t xml:space="preserve">Improve mobility for non-motorized travel for pedestrians, bicyclists, transit users and equestrians.  Connect neighborhoods, schools, parks, workplaces and shopping areas to the Loop where possible.  Encourage a wide range of users including families, children, people with disabilities, and athletes to improve their health and fitness.  Celebrate the natural and cultural history of Louisville.
</t>
  </si>
  <si>
    <t>Dodge Gap Jefferson Memorial Forest (JMF) - Louisville Loop Shared Use Path</t>
  </si>
  <si>
    <t xml:space="preserve">Design and construct shared use path and Louisville Loop trailhead facilities through Jefferson Memorial Forest from Blevins Gap  Road to north end of sand quarry tunnel at Gene Snyder Freeway (the tunnel will be part of this segment), approximately 2.5 miles.
</t>
  </si>
  <si>
    <t>Salem Noble Road From Hwy-62 to Jeff Chas Pike</t>
  </si>
  <si>
    <t xml:space="preserve">The project begins at the intersection of Hwy-62 and Salem Noble Road and extends to the intersection of Salem Noble Road and Jeff-Chas Pike approximately 0.35 miles. The project is a part of the Clark County Salem Noble Road project that started in 2004. the project plans to widen the roadway, add sidewalk on one side and improve drainage along the corridor. </t>
  </si>
  <si>
    <t>Clark County began the design of the Salem Noble Road in 2004. improved access from Hwy-62 to CR-403 are needed to help improve the growth in the area. Clark County is requesting funds to help complete the first phase of this project. The improved project corridor will provide the first leg of the Salem Noble Road project and will provide a pedestrian safe sidewalk for this section.</t>
  </si>
  <si>
    <t>Cooper Chapel Road Phase 3</t>
  </si>
  <si>
    <t>Phase 3:  Extend and construct 2 lane roadway with a continuous center-turn lane from KY 864 (Beulah Church Road) to US 31E (Bardstown Road) at Bardstown Falls Road.  Project will include consideration of bicycle and pedestrian facilities.</t>
  </si>
  <si>
    <t>The area south of I-265 (Gene Snyder Fwy.) between KY 61 (Preston Highway) and US 31E (Bardstown Road) is experiencing rapid growth with the development of many new residential subdivisions.  Cooper Chapel Road is a heavily traveled collector road serving this area.
The Location and Feasibility Study will establish and preserve a corridor for the future extension of Cooper Chapel Road so that it can be established as a through route between KY 61 and US 31E.
The roadway construction will provide access to an area that recently received sanitary sewers and city water service.</t>
  </si>
  <si>
    <t>Henryville Sidewalks</t>
  </si>
  <si>
    <t>The existing sidewalks in the Henryville area are crumbling and do not currently meet ADA requirements. Ramps will be added at intersections and slopes will be adjusted to help meet current ADA requirements. Extending sidewalks from the Henryville High School to the local library should also help the community.</t>
  </si>
  <si>
    <t>Sidewalks in the Henryville area do not currently meet ADA requirements. Improvements to the sidewalks including but not limited to curb ramps, sidewalk ramps and other improvements as well as extending the sidewalks to the Henryville School are planned for this project.</t>
  </si>
  <si>
    <t>Memphis Truck Stop</t>
  </si>
  <si>
    <t>Truck stop entrance along Memphis Blue Lick is very confusing and difficult to maneuver. Improvements and entrance restrictions are planned to improve safety and provide safe access to trucks and vehicular traffic</t>
  </si>
  <si>
    <t>Truck and vehicular traffic at the Memphis Truck Stop has increased dramatically over the past few years. A third truck stop has been added to the intersection and residential developments in the area have also contributed to the additional traffic problems. A designated truck entrance and separate vehicular entrance is planned at the Loves site to help reduce the confusion and provide specific truck entrance only entrance.</t>
  </si>
  <si>
    <t>EV Charging Infrastructure for Louisville Metro and TARC Fleet</t>
  </si>
  <si>
    <t>Install forty (40) level II charging stations to serve Louisville Metro Government (LMG)'s light-duty fleet and TARC's non-revenue fleet. Thirty (30) stations will also be available for public use. Ten (10), located in secure areas and/or only accessible with a key fob, to be used by LMG/TARC fleet and/or employees' personal vehicles.
All forty (40) charging stations will have ten (10) ports installed at each site, for a total of 400 ports.
The electrical panels within the municipal buildings at all forty (40) charging station sites will be upgraded for the ability to provide 600 amp service. This will meet the operational demand of ten (10) charging ports at each site.</t>
  </si>
  <si>
    <t>Kentucky is the electric vehicle battery production capital of the United States. This project leverages other state investments to increase the number of battery electric vehicles (BEVs) in the light-duty fleet of the largest local government in Kentucky and increase the availablility of charging infrastructure county-wide, supporting accelerated adoption of BEVs across all fleet sectors. Additionally, many of the publicly-available charging sites will be located in areas of Jefferson County that are identified as “disadvantaged” under the federal Justice40 initiative. Upgrading municipal building electrical service to meet the operational demand of charging BEVs will help Louisville Metro and the state of Kentucky take foundational steps to reaching their air quality and sustainability goals.</t>
  </si>
  <si>
    <t>N</t>
  </si>
  <si>
    <t>Bicycle &amp; Pedestrian Education, Encouragement, Enforcement &amp; Evaluation</t>
  </si>
  <si>
    <t>Development of educational and awareness programs concerning bicycle and pedestrian issues. Provide education and training for cyclists, motorists, and city officials about laws governing cyclists' rights and responsibilities</t>
  </si>
  <si>
    <t>Bicycle and pedestrian projects may provide traffic congestion relief, improve air quality and provide safety for bicyclists and pedestrians.  Project will increase awareness of bicycling and walking as an alternative to vehicle trips. This project is an essential component to meeting goals of increased biking and walking trips while decreasing related injuries and deaths.</t>
  </si>
  <si>
    <t>KIPDA Regional Rideshare Program - Kentucky</t>
  </si>
  <si>
    <t>KIPDA</t>
  </si>
  <si>
    <t>Program</t>
  </si>
  <si>
    <t xml:space="preserve">The KIPDA Regional Rideshare Program provides ride-matching services, employer-based and regional ridesharing, vanpool subscription services, promotional activities to support ride-sharing, which includes carpooling, vanpooling, taking transit, walking, telecommuting, and bikepooling.  This also includes program evaluation and administration.
</t>
  </si>
  <si>
    <t xml:space="preserve">To reduce congestion, improve air quality, and promote sustainability.
</t>
  </si>
  <si>
    <t>Bullitt,Jefferson,Oldham</t>
  </si>
  <si>
    <t>Kentuckiana Air Education</t>
  </si>
  <si>
    <t>APCD</t>
  </si>
  <si>
    <t>Information/outreach campaign to educate public about air quality issues and encourage the public to make air-friendly choices.</t>
  </si>
  <si>
    <t>Reduce ozone levels in Louisville ozone maintenance area. Raise public awareness of connections between transportation and air quality and influence positive behavior.</t>
  </si>
  <si>
    <t>KIPDA Regional Rideshare Program - Indiana</t>
  </si>
  <si>
    <t>The KIPDA Regional Rideshare program provides ride-matching services, employer-based and regional ridesharing, vanpool subscription services, promotional activities to support ride-sharing, which includes carpooling, vanpooling, and bikepooling. This also includes program evaluation and administration.</t>
  </si>
  <si>
    <t>To reduce congestion, improve air quality, and promote sustainability.</t>
  </si>
  <si>
    <t>Clark,Floyd</t>
  </si>
  <si>
    <t>Kentuckiana Air Education 2023</t>
  </si>
  <si>
    <t>Kentuckiana Air Education (KAIRE) is an air pollution prevention and awareness program that will increase public awareness of the impacts individual choices can have on local air quality.</t>
  </si>
  <si>
    <t>KAIRE works to encourage voluntary air quality changes through community involvement, increasing public awareness of the impacts individual choices can have on local air quality.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</si>
</sst>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1"/>
      <color rgb="FF006100"/>
      <name val="Calibri"/>
      <family val="2"/>
      <scheme val="minor"/>
    </font>
    <font>
      <sz val="11"/>
      <color rgb="FF9C5700"/>
      <name val="Calibri"/>
      <family val="2"/>
      <scheme val="minor"/>
    </font>
    <font>
      <sz val="11"/>
      <color rgb="FF3F3F76"/>
      <name val="Calibri"/>
      <family val="2"/>
      <scheme val="minor"/>
    </font>
    <font>
      <b/>
      <sz val="10"/>
      <name val="Arial"/>
      <charset val="1"/>
    </font>
    <font>
      <sz val="10"/>
      <name val="Arial"/>
      <charset val="1"/>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FFCC99"/>
      </patternFill>
    </fill>
    <fill>
      <patternFill patternType="solid">
        <fgColor theme="8" tint="0.59999389629810485"/>
        <bgColor indexed="65"/>
      </patternFill>
    </fill>
    <fill>
      <patternFill patternType="solid">
        <fgColor indexed="22"/>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1" applyNumberFormat="0" applyAlignment="0" applyProtection="0"/>
    <xf numFmtId="0" fontId="1" fillId="5" borderId="0" applyNumberFormat="0" applyBorder="0" applyAlignment="0" applyProtection="0"/>
  </cellStyleXfs>
  <cellXfs count="10">
    <xf numFmtId="0" fontId="0" fillId="0" borderId="0" xfId="0"/>
    <xf numFmtId="1" fontId="6" fillId="0" borderId="0" xfId="0" applyNumberFormat="1" applyFont="1"/>
    <xf numFmtId="0" fontId="6" fillId="0" borderId="0" xfId="0" applyFont="1"/>
    <xf numFmtId="1" fontId="0" fillId="0" borderId="0" xfId="0" applyNumberFormat="1"/>
    <xf numFmtId="0" fontId="5" fillId="6" borderId="0" xfId="0" applyFont="1" applyFill="1" applyAlignment="1">
      <alignment horizontal="center" wrapText="1"/>
    </xf>
    <xf numFmtId="0" fontId="2" fillId="2" borderId="0" xfId="1" applyBorder="1" applyAlignment="1" applyProtection="1">
      <alignment horizontal="center" wrapText="1"/>
    </xf>
    <xf numFmtId="0" fontId="3" fillId="3" borderId="0" xfId="2" applyBorder="1" applyAlignment="1" applyProtection="1">
      <alignment horizontal="center" wrapText="1"/>
    </xf>
    <xf numFmtId="0" fontId="4" fillId="4" borderId="1" xfId="3" applyAlignment="1" applyProtection="1">
      <alignment horizontal="center" wrapText="1"/>
    </xf>
    <xf numFmtId="0" fontId="1" fillId="5" borderId="0" xfId="4" applyBorder="1" applyAlignment="1" applyProtection="1">
      <alignment horizontal="center" wrapText="1"/>
    </xf>
    <xf numFmtId="0" fontId="0" fillId="0" borderId="0" xfId="0" applyAlignment="1">
      <alignment wrapText="1"/>
    </xf>
  </cellXfs>
  <cellStyles count="5">
    <cellStyle name="40% - Accent5" xfId="4" builtinId="47"/>
    <cellStyle name="Good" xfId="1" builtinId="26"/>
    <cellStyle name="Input" xfId="3" builtinId="20"/>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33915-5245-4FB1-817B-E263D72D0336}">
  <dimension ref="A1:AO63"/>
  <sheetViews>
    <sheetView tabSelected="1" workbookViewId="0">
      <selection activeCell="I11" sqref="I11"/>
    </sheetView>
  </sheetViews>
  <sheetFormatPr defaultRowHeight="15" x14ac:dyDescent="0.25"/>
  <cols>
    <col min="1" max="1" width="47.28515625" customWidth="1"/>
    <col min="2" max="2" width="20.7109375" customWidth="1"/>
    <col min="3" max="3" width="25.5703125" bestFit="1" customWidth="1"/>
    <col min="4" max="4" width="11" customWidth="1"/>
    <col min="5" max="5" width="22.140625" customWidth="1"/>
    <col min="6" max="6" width="20.85546875" hidden="1" customWidth="1"/>
    <col min="7" max="7" width="28.42578125" hidden="1" customWidth="1"/>
    <col min="8" max="8" width="10" hidden="1" customWidth="1"/>
    <col min="9" max="9" width="10" customWidth="1"/>
    <col min="10" max="10" width="19.28515625" bestFit="1" customWidth="1"/>
    <col min="11" max="11" width="19.140625" bestFit="1" customWidth="1"/>
    <col min="12" max="12" width="20.7109375" bestFit="1" customWidth="1"/>
    <col min="13" max="13" width="23.28515625" bestFit="1" customWidth="1"/>
    <col min="14" max="14" width="20.140625" customWidth="1"/>
    <col min="15" max="15" width="15.28515625" customWidth="1"/>
    <col min="16" max="16" width="14.140625" bestFit="1" customWidth="1"/>
    <col min="17" max="17" width="16.7109375" bestFit="1" customWidth="1"/>
    <col min="18" max="18" width="10.5703125" customWidth="1"/>
    <col min="19" max="19" width="13.28515625" customWidth="1"/>
    <col min="20" max="20" width="14.85546875" bestFit="1" customWidth="1"/>
    <col min="21" max="21" width="20.5703125" bestFit="1" customWidth="1"/>
    <col min="22" max="22" width="26.42578125" bestFit="1" customWidth="1"/>
    <col min="23" max="23" width="29.140625" bestFit="1" customWidth="1"/>
    <col min="24" max="24" width="28.5703125" bestFit="1" customWidth="1"/>
    <col min="25" max="25" width="18" bestFit="1" customWidth="1"/>
    <col min="26" max="26" width="26.28515625" bestFit="1" customWidth="1"/>
    <col min="27" max="27" width="13.7109375" bestFit="1" customWidth="1"/>
    <col min="28" max="28" width="17" bestFit="1" customWidth="1"/>
    <col min="29" max="29" width="22.7109375" bestFit="1" customWidth="1"/>
    <col min="30" max="30" width="13.85546875" bestFit="1" customWidth="1"/>
    <col min="31" max="31" width="16.28515625" bestFit="1" customWidth="1"/>
    <col min="32" max="32" width="15.7109375" bestFit="1" customWidth="1"/>
    <col min="33" max="33" width="25.5703125" bestFit="1" customWidth="1"/>
    <col min="34" max="34" width="20.7109375" bestFit="1" customWidth="1"/>
    <col min="35" max="35" width="17" bestFit="1" customWidth="1"/>
    <col min="36" max="36" width="25.7109375" bestFit="1" customWidth="1"/>
    <col min="37" max="37" width="23" bestFit="1" customWidth="1"/>
    <col min="38" max="38" width="20" bestFit="1" customWidth="1"/>
    <col min="39" max="39" width="19.42578125" bestFit="1" customWidth="1"/>
    <col min="40" max="40" width="24.7109375" bestFit="1" customWidth="1"/>
    <col min="41" max="41" width="20.85546875" bestFit="1" customWidth="1"/>
  </cols>
  <sheetData>
    <row r="1" spans="1:41" s="9" customFormat="1" ht="60" x14ac:dyDescent="0.25">
      <c r="A1" s="4" t="s">
        <v>0</v>
      </c>
      <c r="B1" s="4" t="s">
        <v>1</v>
      </c>
      <c r="C1" s="4" t="s">
        <v>2</v>
      </c>
      <c r="D1" s="4" t="s">
        <v>3</v>
      </c>
      <c r="E1" s="4" t="s">
        <v>4</v>
      </c>
      <c r="F1" s="4" t="s">
        <v>5</v>
      </c>
      <c r="G1" s="4" t="s">
        <v>6</v>
      </c>
      <c r="H1" s="4" t="s">
        <v>7</v>
      </c>
      <c r="I1" s="4" t="s">
        <v>8</v>
      </c>
      <c r="J1" s="5" t="s">
        <v>9</v>
      </c>
      <c r="K1" s="6" t="s">
        <v>10</v>
      </c>
      <c r="L1" s="7" t="s">
        <v>11</v>
      </c>
      <c r="M1" s="8" t="s">
        <v>12</v>
      </c>
      <c r="N1" s="5" t="s">
        <v>13</v>
      </c>
      <c r="O1" s="5" t="s">
        <v>14</v>
      </c>
      <c r="P1" s="5" t="s">
        <v>15</v>
      </c>
      <c r="Q1" s="5" t="s">
        <v>16</v>
      </c>
      <c r="R1" s="5" t="s">
        <v>17</v>
      </c>
      <c r="S1" s="5" t="s">
        <v>18</v>
      </c>
      <c r="T1" s="6" t="s">
        <v>19</v>
      </c>
      <c r="U1" s="6" t="s">
        <v>20</v>
      </c>
      <c r="V1" s="6" t="s">
        <v>21</v>
      </c>
      <c r="W1" s="6" t="s">
        <v>22</v>
      </c>
      <c r="X1" s="6" t="s">
        <v>23</v>
      </c>
      <c r="Y1" s="6" t="s">
        <v>24</v>
      </c>
      <c r="Z1" s="6" t="s">
        <v>25</v>
      </c>
      <c r="AA1" s="7" t="s">
        <v>26</v>
      </c>
      <c r="AB1" s="7" t="s">
        <v>27</v>
      </c>
      <c r="AC1" s="7" t="s">
        <v>28</v>
      </c>
      <c r="AD1" s="7" t="s">
        <v>29</v>
      </c>
      <c r="AE1" s="7" t="s">
        <v>30</v>
      </c>
      <c r="AF1" s="7" t="s">
        <v>31</v>
      </c>
      <c r="AG1" s="7" t="s">
        <v>32</v>
      </c>
      <c r="AH1" s="7" t="s">
        <v>33</v>
      </c>
      <c r="AI1" s="7" t="s">
        <v>34</v>
      </c>
      <c r="AJ1" s="8" t="s">
        <v>35</v>
      </c>
      <c r="AK1" s="8" t="s">
        <v>36</v>
      </c>
      <c r="AL1" s="8" t="s">
        <v>37</v>
      </c>
      <c r="AM1" s="8" t="s">
        <v>38</v>
      </c>
      <c r="AN1" s="8" t="s">
        <v>39</v>
      </c>
      <c r="AO1" s="8" t="s">
        <v>40</v>
      </c>
    </row>
    <row r="2" spans="1:41" x14ac:dyDescent="0.25">
      <c r="A2" s="2" t="s">
        <v>41</v>
      </c>
      <c r="B2" s="2" t="s">
        <v>42</v>
      </c>
      <c r="C2" s="2" t="s">
        <v>43</v>
      </c>
      <c r="D2" s="2" t="s">
        <v>44</v>
      </c>
      <c r="E2" s="2" t="s">
        <v>45</v>
      </c>
      <c r="F2" s="2" t="s">
        <v>46</v>
      </c>
      <c r="G2" s="2"/>
      <c r="H2" s="2" t="s">
        <v>47</v>
      </c>
      <c r="I2" s="1">
        <f t="shared" ref="I2:I33" si="0">SUM(J2,K2:M2)</f>
        <v>165</v>
      </c>
      <c r="J2" s="1">
        <v>90</v>
      </c>
      <c r="K2" s="1">
        <v>75</v>
      </c>
      <c r="L2" s="2"/>
      <c r="M2" s="2"/>
      <c r="N2" s="1">
        <v>20</v>
      </c>
      <c r="O2">
        <v>20</v>
      </c>
      <c r="P2" s="1">
        <v>0</v>
      </c>
      <c r="Q2" s="1">
        <v>15</v>
      </c>
      <c r="R2" s="1">
        <v>20</v>
      </c>
      <c r="S2" s="1">
        <v>15</v>
      </c>
      <c r="T2" s="1">
        <v>0</v>
      </c>
      <c r="U2" s="1">
        <v>5</v>
      </c>
      <c r="V2" s="1">
        <v>10</v>
      </c>
      <c r="W2" s="1">
        <v>20</v>
      </c>
      <c r="X2" s="1">
        <v>30</v>
      </c>
      <c r="Y2" s="1">
        <v>10</v>
      </c>
      <c r="Z2" s="1">
        <v>0</v>
      </c>
      <c r="AA2" s="2"/>
      <c r="AB2" s="2"/>
      <c r="AC2" s="2"/>
      <c r="AD2" s="2"/>
      <c r="AE2" s="2"/>
      <c r="AF2" s="2"/>
      <c r="AG2" s="2"/>
      <c r="AH2" s="2"/>
      <c r="AI2" s="2"/>
      <c r="AJ2" s="2"/>
      <c r="AK2" s="2"/>
      <c r="AL2" s="2"/>
      <c r="AM2" s="2"/>
      <c r="AN2" s="2"/>
      <c r="AO2" s="2"/>
    </row>
    <row r="3" spans="1:41" x14ac:dyDescent="0.25">
      <c r="A3" s="2" t="s">
        <v>48</v>
      </c>
      <c r="B3" s="2" t="s">
        <v>42</v>
      </c>
      <c r="C3" s="2" t="s">
        <v>43</v>
      </c>
      <c r="D3" s="2" t="s">
        <v>49</v>
      </c>
      <c r="E3" s="2" t="s">
        <v>50</v>
      </c>
      <c r="F3" s="2" t="s">
        <v>46</v>
      </c>
      <c r="G3" s="2"/>
      <c r="H3" s="2" t="s">
        <v>47</v>
      </c>
      <c r="I3" s="1">
        <f t="shared" si="0"/>
        <v>164</v>
      </c>
      <c r="J3" s="1">
        <v>86</v>
      </c>
      <c r="K3" s="1">
        <v>78</v>
      </c>
      <c r="L3" s="2"/>
      <c r="M3" s="2"/>
      <c r="N3" s="1">
        <v>6</v>
      </c>
      <c r="O3" s="1">
        <v>20</v>
      </c>
      <c r="P3" s="1">
        <v>10</v>
      </c>
      <c r="Q3" s="1">
        <v>15</v>
      </c>
      <c r="R3" s="1">
        <v>20</v>
      </c>
      <c r="S3" s="1">
        <v>15</v>
      </c>
      <c r="T3" s="1">
        <v>12</v>
      </c>
      <c r="U3" s="1">
        <v>5</v>
      </c>
      <c r="V3" s="1">
        <v>6</v>
      </c>
      <c r="W3" s="1">
        <v>15</v>
      </c>
      <c r="X3" s="1">
        <v>30</v>
      </c>
      <c r="Y3" s="1">
        <v>10</v>
      </c>
      <c r="Z3" s="1">
        <v>0</v>
      </c>
      <c r="AA3" s="2"/>
      <c r="AB3" s="2"/>
      <c r="AC3" s="2"/>
      <c r="AD3" s="2"/>
      <c r="AE3" s="2"/>
      <c r="AF3" s="2"/>
      <c r="AG3" s="2"/>
      <c r="AH3" s="2"/>
      <c r="AI3" s="2"/>
      <c r="AJ3" s="2"/>
      <c r="AK3" s="2"/>
      <c r="AL3" s="2"/>
      <c r="AM3" s="2"/>
      <c r="AN3" s="2"/>
      <c r="AO3" s="2"/>
    </row>
    <row r="4" spans="1:41" x14ac:dyDescent="0.25">
      <c r="A4" s="2" t="s">
        <v>51</v>
      </c>
      <c r="B4" s="2" t="s">
        <v>42</v>
      </c>
      <c r="C4" s="2" t="s">
        <v>43</v>
      </c>
      <c r="D4" s="2" t="s">
        <v>52</v>
      </c>
      <c r="E4" s="2" t="s">
        <v>53</v>
      </c>
      <c r="F4" s="2" t="s">
        <v>46</v>
      </c>
      <c r="G4" s="2"/>
      <c r="H4" s="2" t="s">
        <v>47</v>
      </c>
      <c r="I4" s="1">
        <f t="shared" si="0"/>
        <v>162</v>
      </c>
      <c r="J4" s="1">
        <v>77</v>
      </c>
      <c r="K4" s="1">
        <v>85</v>
      </c>
      <c r="L4" s="2"/>
      <c r="M4" s="2"/>
      <c r="N4" s="1">
        <v>18</v>
      </c>
      <c r="O4" s="1">
        <v>20</v>
      </c>
      <c r="P4" s="1">
        <v>4</v>
      </c>
      <c r="Q4" s="1">
        <v>0</v>
      </c>
      <c r="R4" s="1">
        <v>20</v>
      </c>
      <c r="S4" s="1">
        <v>15</v>
      </c>
      <c r="T4" s="1">
        <v>15</v>
      </c>
      <c r="U4" s="1">
        <v>5</v>
      </c>
      <c r="V4" s="1">
        <v>10</v>
      </c>
      <c r="W4" s="1">
        <v>15</v>
      </c>
      <c r="X4" s="1">
        <v>30</v>
      </c>
      <c r="Y4" s="1">
        <v>10</v>
      </c>
      <c r="Z4" s="1">
        <v>0</v>
      </c>
      <c r="AA4" s="2"/>
      <c r="AB4" s="2"/>
      <c r="AC4" s="2"/>
      <c r="AD4" s="2"/>
      <c r="AE4" s="2"/>
      <c r="AF4" s="2"/>
      <c r="AG4" s="2"/>
      <c r="AH4" s="2"/>
      <c r="AI4" s="2"/>
      <c r="AJ4" s="2"/>
      <c r="AK4" s="2"/>
      <c r="AL4" s="2"/>
      <c r="AM4" s="2"/>
      <c r="AN4" s="2"/>
      <c r="AO4" s="2"/>
    </row>
    <row r="5" spans="1:41" x14ac:dyDescent="0.25">
      <c r="A5" s="2" t="s">
        <v>54</v>
      </c>
      <c r="B5" s="2" t="s">
        <v>42</v>
      </c>
      <c r="C5" s="2" t="s">
        <v>43</v>
      </c>
      <c r="D5" s="2" t="s">
        <v>55</v>
      </c>
      <c r="E5" s="2" t="s">
        <v>56</v>
      </c>
      <c r="F5" s="2" t="s">
        <v>46</v>
      </c>
      <c r="G5" s="2"/>
      <c r="H5" s="2" t="s">
        <v>47</v>
      </c>
      <c r="I5" s="1">
        <f t="shared" si="0"/>
        <v>160</v>
      </c>
      <c r="J5" s="1">
        <v>75</v>
      </c>
      <c r="K5" s="1">
        <v>85</v>
      </c>
      <c r="L5" s="2"/>
      <c r="M5" s="2"/>
      <c r="N5" s="1">
        <v>20</v>
      </c>
      <c r="O5" s="1">
        <v>20</v>
      </c>
      <c r="P5" s="1">
        <v>0</v>
      </c>
      <c r="Q5" s="1">
        <v>0</v>
      </c>
      <c r="R5" s="1">
        <v>20</v>
      </c>
      <c r="S5" s="1">
        <v>15</v>
      </c>
      <c r="T5" s="1">
        <v>10</v>
      </c>
      <c r="U5" s="1">
        <v>5</v>
      </c>
      <c r="V5" s="1">
        <v>10</v>
      </c>
      <c r="W5" s="1">
        <v>20</v>
      </c>
      <c r="X5" s="1">
        <v>30</v>
      </c>
      <c r="Y5" s="1">
        <v>10</v>
      </c>
      <c r="Z5" s="1">
        <v>0</v>
      </c>
      <c r="AA5" s="2"/>
      <c r="AB5" s="2"/>
      <c r="AC5" s="2"/>
      <c r="AD5" s="2"/>
      <c r="AE5" s="2"/>
      <c r="AF5" s="2"/>
      <c r="AG5" s="2"/>
      <c r="AH5" s="2"/>
      <c r="AI5" s="2"/>
      <c r="AJ5" s="2"/>
      <c r="AK5" s="2"/>
      <c r="AL5" s="2"/>
      <c r="AM5" s="2"/>
      <c r="AN5" s="2"/>
      <c r="AO5" s="2"/>
    </row>
    <row r="6" spans="1:41" x14ac:dyDescent="0.25">
      <c r="A6" s="2" t="s">
        <v>57</v>
      </c>
      <c r="B6" s="2" t="s">
        <v>42</v>
      </c>
      <c r="C6" s="2" t="s">
        <v>58</v>
      </c>
      <c r="D6" s="2" t="s">
        <v>59</v>
      </c>
      <c r="E6" s="2" t="s">
        <v>60</v>
      </c>
      <c r="F6" s="2" t="s">
        <v>46</v>
      </c>
      <c r="G6" s="2"/>
      <c r="H6" s="2" t="s">
        <v>47</v>
      </c>
      <c r="I6" s="1">
        <f t="shared" si="0"/>
        <v>154</v>
      </c>
      <c r="J6" s="1">
        <v>90</v>
      </c>
      <c r="K6" s="2"/>
      <c r="L6" s="1">
        <v>64</v>
      </c>
      <c r="M6" s="2"/>
      <c r="N6" s="1">
        <v>20</v>
      </c>
      <c r="O6">
        <v>20</v>
      </c>
      <c r="P6" s="1">
        <v>0</v>
      </c>
      <c r="Q6" s="1">
        <v>15</v>
      </c>
      <c r="R6" s="1">
        <v>20</v>
      </c>
      <c r="S6" s="1">
        <v>15</v>
      </c>
      <c r="T6" s="2"/>
      <c r="U6" s="2"/>
      <c r="V6" s="2"/>
      <c r="W6" s="2"/>
      <c r="X6" s="2"/>
      <c r="Y6" s="2"/>
      <c r="Z6" s="1">
        <v>0</v>
      </c>
      <c r="AA6" s="1">
        <v>5</v>
      </c>
      <c r="AB6" s="1">
        <v>2</v>
      </c>
      <c r="AC6" s="1">
        <v>10</v>
      </c>
      <c r="AD6" s="1">
        <v>3</v>
      </c>
      <c r="AE6" s="1">
        <v>0</v>
      </c>
      <c r="AF6" s="1">
        <v>4</v>
      </c>
      <c r="AG6" s="1">
        <v>10</v>
      </c>
      <c r="AH6" s="1">
        <v>25</v>
      </c>
      <c r="AI6" s="1">
        <v>5</v>
      </c>
      <c r="AJ6" s="2"/>
      <c r="AK6" s="2"/>
      <c r="AL6" s="2"/>
      <c r="AM6" s="2"/>
      <c r="AN6" s="2"/>
      <c r="AO6" s="2"/>
    </row>
    <row r="7" spans="1:41" x14ac:dyDescent="0.25">
      <c r="A7" s="2" t="s">
        <v>61</v>
      </c>
      <c r="B7" s="2" t="s">
        <v>62</v>
      </c>
      <c r="C7" s="2" t="s">
        <v>63</v>
      </c>
      <c r="D7" s="2" t="s">
        <v>64</v>
      </c>
      <c r="E7" s="2" t="s">
        <v>65</v>
      </c>
      <c r="F7" s="2" t="s">
        <v>46</v>
      </c>
      <c r="G7" s="2"/>
      <c r="H7" s="2" t="s">
        <v>47</v>
      </c>
      <c r="I7" s="1">
        <f t="shared" si="0"/>
        <v>150</v>
      </c>
      <c r="J7" s="1">
        <v>65</v>
      </c>
      <c r="K7" s="2"/>
      <c r="L7" s="2"/>
      <c r="M7" s="1">
        <v>85</v>
      </c>
      <c r="N7" s="1">
        <v>20</v>
      </c>
      <c r="O7" s="1">
        <v>10</v>
      </c>
      <c r="P7" s="1">
        <v>0</v>
      </c>
      <c r="Q7" s="1">
        <v>0</v>
      </c>
      <c r="R7" s="1">
        <v>20</v>
      </c>
      <c r="S7" s="1">
        <v>15</v>
      </c>
      <c r="T7" s="2"/>
      <c r="U7" s="2"/>
      <c r="V7" s="2"/>
      <c r="W7" s="2"/>
      <c r="X7" s="2"/>
      <c r="Y7" s="2"/>
      <c r="Z7" s="1">
        <v>0</v>
      </c>
      <c r="AA7" s="2"/>
      <c r="AB7" s="2"/>
      <c r="AC7" s="1">
        <v>10</v>
      </c>
      <c r="AD7" s="2"/>
      <c r="AE7" s="2"/>
      <c r="AF7" s="2"/>
      <c r="AG7" s="2"/>
      <c r="AH7" s="2"/>
      <c r="AI7" s="2"/>
      <c r="AJ7" s="1">
        <v>15</v>
      </c>
      <c r="AK7" s="1">
        <v>10</v>
      </c>
      <c r="AL7" s="1">
        <v>10</v>
      </c>
      <c r="AM7" s="1">
        <v>25</v>
      </c>
      <c r="AN7" s="1">
        <v>15</v>
      </c>
      <c r="AO7" s="1">
        <v>10</v>
      </c>
    </row>
    <row r="8" spans="1:41" x14ac:dyDescent="0.25">
      <c r="A8" s="2" t="s">
        <v>66</v>
      </c>
      <c r="B8" s="2" t="s">
        <v>42</v>
      </c>
      <c r="C8" s="2" t="s">
        <v>43</v>
      </c>
      <c r="D8" s="2" t="s">
        <v>67</v>
      </c>
      <c r="E8" s="2" t="s">
        <v>68</v>
      </c>
      <c r="F8" s="2" t="s">
        <v>46</v>
      </c>
      <c r="G8" s="2"/>
      <c r="H8" s="2" t="s">
        <v>47</v>
      </c>
      <c r="I8" s="1">
        <f t="shared" si="0"/>
        <v>148</v>
      </c>
      <c r="J8" s="1">
        <v>61</v>
      </c>
      <c r="K8" s="1">
        <v>87</v>
      </c>
      <c r="L8" s="2"/>
      <c r="M8" s="2"/>
      <c r="N8" s="1">
        <v>6</v>
      </c>
      <c r="O8" s="1">
        <v>20</v>
      </c>
      <c r="P8" s="1">
        <v>0</v>
      </c>
      <c r="Q8" s="1">
        <v>15</v>
      </c>
      <c r="R8" s="1">
        <v>20</v>
      </c>
      <c r="S8" s="1">
        <v>0</v>
      </c>
      <c r="T8" s="1">
        <v>12</v>
      </c>
      <c r="U8" s="1">
        <v>5</v>
      </c>
      <c r="V8" s="1">
        <v>10</v>
      </c>
      <c r="W8" s="1">
        <v>20</v>
      </c>
      <c r="X8" s="1">
        <v>30</v>
      </c>
      <c r="Y8" s="1">
        <v>10</v>
      </c>
      <c r="Z8" s="1">
        <v>0</v>
      </c>
      <c r="AA8" s="2"/>
      <c r="AB8" s="2"/>
      <c r="AC8" s="2"/>
      <c r="AD8" s="2"/>
      <c r="AE8" s="2"/>
      <c r="AF8" s="2"/>
      <c r="AG8" s="2"/>
      <c r="AH8" s="2"/>
      <c r="AI8" s="2"/>
      <c r="AJ8" s="2"/>
      <c r="AK8" s="2"/>
      <c r="AL8" s="2"/>
      <c r="AM8" s="2"/>
      <c r="AN8" s="2"/>
      <c r="AO8" s="2"/>
    </row>
    <row r="9" spans="1:41" x14ac:dyDescent="0.25">
      <c r="A9" s="2" t="s">
        <v>69</v>
      </c>
      <c r="B9" s="2" t="s">
        <v>42</v>
      </c>
      <c r="C9" s="2" t="s">
        <v>43</v>
      </c>
      <c r="D9" s="2" t="s">
        <v>70</v>
      </c>
      <c r="E9" s="2" t="s">
        <v>71</v>
      </c>
      <c r="F9" s="2" t="s">
        <v>46</v>
      </c>
      <c r="G9" s="2"/>
      <c r="H9" s="2" t="s">
        <v>47</v>
      </c>
      <c r="I9" s="1">
        <f t="shared" si="0"/>
        <v>148</v>
      </c>
      <c r="J9" s="1">
        <v>61</v>
      </c>
      <c r="K9" s="1">
        <v>87</v>
      </c>
      <c r="L9" s="2"/>
      <c r="M9" s="2"/>
      <c r="N9" s="1">
        <v>6</v>
      </c>
      <c r="O9" s="1">
        <v>20</v>
      </c>
      <c r="P9" s="1">
        <v>10</v>
      </c>
      <c r="Q9" s="1">
        <v>0</v>
      </c>
      <c r="R9" s="1">
        <v>10</v>
      </c>
      <c r="S9" s="1">
        <v>15</v>
      </c>
      <c r="T9" s="1">
        <v>12</v>
      </c>
      <c r="U9" s="1">
        <v>5</v>
      </c>
      <c r="V9" s="1">
        <v>10</v>
      </c>
      <c r="W9" s="1">
        <v>20</v>
      </c>
      <c r="X9" s="1">
        <v>30</v>
      </c>
      <c r="Y9" s="1">
        <v>10</v>
      </c>
      <c r="Z9" s="1">
        <v>0</v>
      </c>
      <c r="AA9" s="2"/>
      <c r="AB9" s="2"/>
      <c r="AC9" s="2"/>
      <c r="AD9" s="2"/>
      <c r="AE9" s="2"/>
      <c r="AF9" s="2"/>
      <c r="AG9" s="2"/>
      <c r="AH9" s="2"/>
      <c r="AI9" s="2"/>
      <c r="AJ9" s="2"/>
      <c r="AK9" s="2"/>
      <c r="AL9" s="2"/>
      <c r="AM9" s="2"/>
      <c r="AN9" s="2"/>
      <c r="AO9" s="2"/>
    </row>
    <row r="10" spans="1:41" x14ac:dyDescent="0.25">
      <c r="A10" s="2" t="s">
        <v>72</v>
      </c>
      <c r="B10" s="2" t="s">
        <v>42</v>
      </c>
      <c r="C10" s="2" t="s">
        <v>43</v>
      </c>
      <c r="D10" s="2" t="s">
        <v>73</v>
      </c>
      <c r="E10" s="2" t="s">
        <v>74</v>
      </c>
      <c r="F10" s="2" t="s">
        <v>46</v>
      </c>
      <c r="G10" s="2"/>
      <c r="H10" s="2" t="s">
        <v>47</v>
      </c>
      <c r="I10" s="1">
        <f t="shared" si="0"/>
        <v>145</v>
      </c>
      <c r="J10" s="1">
        <v>60</v>
      </c>
      <c r="K10" s="1">
        <v>85</v>
      </c>
      <c r="L10" s="2"/>
      <c r="M10" s="2"/>
      <c r="N10" s="1">
        <v>10</v>
      </c>
      <c r="O10" s="1">
        <v>10</v>
      </c>
      <c r="P10" s="1">
        <v>10</v>
      </c>
      <c r="Q10" s="1">
        <v>0</v>
      </c>
      <c r="R10" s="1">
        <v>20</v>
      </c>
      <c r="S10" s="1">
        <v>10</v>
      </c>
      <c r="T10" s="1">
        <v>15</v>
      </c>
      <c r="U10" s="1">
        <v>5</v>
      </c>
      <c r="V10" s="1">
        <v>10</v>
      </c>
      <c r="W10" s="1">
        <v>15</v>
      </c>
      <c r="X10" s="1">
        <v>30</v>
      </c>
      <c r="Y10" s="1">
        <v>10</v>
      </c>
      <c r="Z10" s="1">
        <v>0</v>
      </c>
      <c r="AA10" s="2"/>
      <c r="AB10" s="2"/>
      <c r="AC10" s="2"/>
      <c r="AD10" s="2"/>
      <c r="AE10" s="2"/>
      <c r="AF10" s="2"/>
      <c r="AG10" s="2"/>
      <c r="AH10" s="2"/>
      <c r="AI10" s="2"/>
      <c r="AJ10" s="2"/>
      <c r="AK10" s="2"/>
      <c r="AL10" s="2"/>
      <c r="AM10" s="2"/>
      <c r="AN10" s="2"/>
      <c r="AO10" s="2"/>
    </row>
    <row r="11" spans="1:41" x14ac:dyDescent="0.25">
      <c r="A11" s="2" t="s">
        <v>75</v>
      </c>
      <c r="B11" s="2" t="s">
        <v>42</v>
      </c>
      <c r="C11" s="2" t="s">
        <v>43</v>
      </c>
      <c r="D11" s="2" t="s">
        <v>76</v>
      </c>
      <c r="E11" s="2" t="s">
        <v>77</v>
      </c>
      <c r="F11" s="2" t="s">
        <v>46</v>
      </c>
      <c r="G11" s="2"/>
      <c r="H11" s="2" t="s">
        <v>47</v>
      </c>
      <c r="I11" s="1">
        <f t="shared" si="0"/>
        <v>144</v>
      </c>
      <c r="J11" s="1">
        <v>69</v>
      </c>
      <c r="K11" s="1">
        <v>75</v>
      </c>
      <c r="L11" s="2"/>
      <c r="M11" s="2"/>
      <c r="N11" s="1">
        <v>14</v>
      </c>
      <c r="O11" s="1">
        <v>20</v>
      </c>
      <c r="P11" s="1">
        <v>0</v>
      </c>
      <c r="Q11" s="1">
        <v>15</v>
      </c>
      <c r="R11" s="1">
        <v>20</v>
      </c>
      <c r="S11" s="1">
        <v>0</v>
      </c>
      <c r="T11" s="1">
        <v>0</v>
      </c>
      <c r="U11" s="1">
        <v>5</v>
      </c>
      <c r="V11" s="1">
        <v>10</v>
      </c>
      <c r="W11" s="1">
        <v>20</v>
      </c>
      <c r="X11" s="1">
        <v>30</v>
      </c>
      <c r="Y11" s="1">
        <v>10</v>
      </c>
      <c r="Z11" s="1">
        <v>0</v>
      </c>
      <c r="AA11" s="2"/>
      <c r="AB11" s="2"/>
      <c r="AC11" s="2"/>
      <c r="AD11" s="2"/>
      <c r="AE11" s="2"/>
      <c r="AF11" s="2"/>
      <c r="AG11" s="2"/>
      <c r="AH11" s="2"/>
      <c r="AI11" s="2"/>
      <c r="AJ11" s="2"/>
      <c r="AK11" s="2"/>
      <c r="AL11" s="2"/>
      <c r="AM11" s="2"/>
      <c r="AN11" s="2"/>
      <c r="AO11" s="2"/>
    </row>
    <row r="12" spans="1:41" x14ac:dyDescent="0.25">
      <c r="A12" s="2" t="s">
        <v>78</v>
      </c>
      <c r="B12" s="2" t="s">
        <v>42</v>
      </c>
      <c r="C12" s="2" t="s">
        <v>58</v>
      </c>
      <c r="D12" s="2" t="s">
        <v>79</v>
      </c>
      <c r="E12" s="2" t="s">
        <v>80</v>
      </c>
      <c r="F12" s="2" t="s">
        <v>46</v>
      </c>
      <c r="G12" s="2"/>
      <c r="H12" s="2" t="s">
        <v>47</v>
      </c>
      <c r="I12" s="1">
        <f t="shared" si="0"/>
        <v>142</v>
      </c>
      <c r="J12" s="1">
        <v>85</v>
      </c>
      <c r="K12" s="2"/>
      <c r="L12" s="1">
        <v>57</v>
      </c>
      <c r="M12" s="2"/>
      <c r="N12" s="1">
        <v>20</v>
      </c>
      <c r="O12" s="1">
        <v>20</v>
      </c>
      <c r="P12" s="1">
        <v>10</v>
      </c>
      <c r="Q12" s="1">
        <v>0</v>
      </c>
      <c r="R12" s="1">
        <v>20</v>
      </c>
      <c r="S12" s="1">
        <v>15</v>
      </c>
      <c r="T12" s="2"/>
      <c r="U12" s="2"/>
      <c r="V12" s="2"/>
      <c r="W12" s="2"/>
      <c r="X12" s="2"/>
      <c r="Y12" s="2"/>
      <c r="Z12" s="1">
        <v>0</v>
      </c>
      <c r="AA12" s="1">
        <v>5</v>
      </c>
      <c r="AB12" s="1">
        <v>0</v>
      </c>
      <c r="AC12" s="1">
        <v>10</v>
      </c>
      <c r="AD12" s="1">
        <v>0</v>
      </c>
      <c r="AE12" s="1">
        <v>0</v>
      </c>
      <c r="AF12" s="1">
        <v>2</v>
      </c>
      <c r="AG12" s="1">
        <v>10</v>
      </c>
      <c r="AH12" s="1">
        <v>25</v>
      </c>
      <c r="AI12" s="1">
        <v>5</v>
      </c>
      <c r="AJ12" s="2"/>
      <c r="AK12" s="2"/>
      <c r="AL12" s="2"/>
      <c r="AM12" s="2"/>
      <c r="AN12" s="2"/>
      <c r="AO12" s="2"/>
    </row>
    <row r="13" spans="1:41" x14ac:dyDescent="0.25">
      <c r="A13" s="2" t="s">
        <v>81</v>
      </c>
      <c r="B13" s="2" t="s">
        <v>42</v>
      </c>
      <c r="C13" s="2" t="s">
        <v>43</v>
      </c>
      <c r="D13" s="2" t="s">
        <v>82</v>
      </c>
      <c r="E13" s="2" t="s">
        <v>83</v>
      </c>
      <c r="F13" s="2" t="s">
        <v>46</v>
      </c>
      <c r="G13" s="2"/>
      <c r="H13" s="2" t="s">
        <v>47</v>
      </c>
      <c r="I13" s="1">
        <f t="shared" si="0"/>
        <v>142</v>
      </c>
      <c r="J13" s="1">
        <v>71</v>
      </c>
      <c r="K13" s="1">
        <v>71</v>
      </c>
      <c r="L13" s="2"/>
      <c r="M13" s="2"/>
      <c r="N13" s="1">
        <v>6</v>
      </c>
      <c r="O13" s="1">
        <v>20</v>
      </c>
      <c r="P13" s="1">
        <v>0</v>
      </c>
      <c r="Q13" s="1">
        <v>15</v>
      </c>
      <c r="R13" s="1">
        <v>20</v>
      </c>
      <c r="S13" s="1">
        <v>10</v>
      </c>
      <c r="T13" s="1">
        <v>0</v>
      </c>
      <c r="U13" s="1">
        <v>5</v>
      </c>
      <c r="V13" s="1">
        <v>6</v>
      </c>
      <c r="W13" s="1">
        <v>20</v>
      </c>
      <c r="X13" s="1">
        <v>30</v>
      </c>
      <c r="Y13" s="1">
        <v>10</v>
      </c>
      <c r="Z13" s="1">
        <v>0</v>
      </c>
      <c r="AA13" s="2"/>
      <c r="AB13" s="2"/>
      <c r="AC13" s="2"/>
      <c r="AD13" s="2"/>
      <c r="AE13" s="2"/>
      <c r="AF13" s="2"/>
      <c r="AG13" s="2"/>
      <c r="AH13" s="2"/>
      <c r="AI13" s="2"/>
      <c r="AJ13" s="2"/>
      <c r="AK13" s="2"/>
      <c r="AL13" s="2"/>
      <c r="AM13" s="2"/>
      <c r="AN13" s="2"/>
      <c r="AO13" s="2"/>
    </row>
    <row r="14" spans="1:41" x14ac:dyDescent="0.25">
      <c r="A14" s="2" t="s">
        <v>84</v>
      </c>
      <c r="B14" s="2" t="s">
        <v>85</v>
      </c>
      <c r="C14" s="2" t="s">
        <v>58</v>
      </c>
      <c r="D14" s="2" t="s">
        <v>86</v>
      </c>
      <c r="E14" s="2" t="s">
        <v>87</v>
      </c>
      <c r="F14" s="2" t="s">
        <v>88</v>
      </c>
      <c r="G14" s="2"/>
      <c r="H14" s="2" t="s">
        <v>47</v>
      </c>
      <c r="I14" s="1">
        <f t="shared" si="0"/>
        <v>140</v>
      </c>
      <c r="J14" s="1">
        <v>88</v>
      </c>
      <c r="K14" s="2"/>
      <c r="L14" s="1">
        <v>52</v>
      </c>
      <c r="M14" s="2"/>
      <c r="N14" s="1">
        <v>10</v>
      </c>
      <c r="O14" s="1">
        <v>20</v>
      </c>
      <c r="P14" s="1">
        <v>8</v>
      </c>
      <c r="Q14" s="1">
        <v>15</v>
      </c>
      <c r="R14" s="1">
        <v>20</v>
      </c>
      <c r="S14" s="1">
        <v>15</v>
      </c>
      <c r="T14" s="2"/>
      <c r="U14" s="2"/>
      <c r="V14" s="2"/>
      <c r="W14" s="2"/>
      <c r="X14" s="2"/>
      <c r="Y14" s="2"/>
      <c r="Z14" s="1">
        <v>5</v>
      </c>
      <c r="AA14" s="1">
        <v>0</v>
      </c>
      <c r="AB14" s="1">
        <v>2</v>
      </c>
      <c r="AC14" s="1">
        <v>10</v>
      </c>
      <c r="AD14" s="1">
        <v>0</v>
      </c>
      <c r="AE14" s="1">
        <v>8</v>
      </c>
      <c r="AF14" s="1">
        <v>2</v>
      </c>
      <c r="AG14" s="1">
        <v>0</v>
      </c>
      <c r="AH14" s="1">
        <v>25</v>
      </c>
      <c r="AI14" s="1">
        <v>0</v>
      </c>
      <c r="AJ14" s="2"/>
      <c r="AK14" s="2"/>
      <c r="AL14" s="2"/>
      <c r="AM14" s="2"/>
      <c r="AN14" s="2"/>
      <c r="AO14" s="2"/>
    </row>
    <row r="15" spans="1:41" x14ac:dyDescent="0.25">
      <c r="A15" s="2" t="s">
        <v>89</v>
      </c>
      <c r="B15" s="2" t="s">
        <v>85</v>
      </c>
      <c r="C15" s="2" t="s">
        <v>58</v>
      </c>
      <c r="D15" s="2" t="s">
        <v>90</v>
      </c>
      <c r="E15" s="2" t="s">
        <v>91</v>
      </c>
      <c r="F15" s="2" t="s">
        <v>88</v>
      </c>
      <c r="G15" s="2"/>
      <c r="H15" s="2" t="s">
        <v>47</v>
      </c>
      <c r="I15" s="1">
        <f t="shared" si="0"/>
        <v>140</v>
      </c>
      <c r="J15" s="1">
        <v>81</v>
      </c>
      <c r="K15" s="2"/>
      <c r="L15" s="1">
        <v>59</v>
      </c>
      <c r="M15" s="2"/>
      <c r="N15" s="1">
        <v>10</v>
      </c>
      <c r="O15" s="1">
        <v>20</v>
      </c>
      <c r="P15" s="1">
        <v>6</v>
      </c>
      <c r="Q15" s="1">
        <v>15</v>
      </c>
      <c r="R15" s="1">
        <v>20</v>
      </c>
      <c r="S15" s="1">
        <v>10</v>
      </c>
      <c r="T15" s="2"/>
      <c r="U15" s="2"/>
      <c r="V15" s="2"/>
      <c r="W15" s="2"/>
      <c r="X15" s="2"/>
      <c r="Y15" s="2"/>
      <c r="Z15" s="1">
        <v>5</v>
      </c>
      <c r="AA15" s="1">
        <v>4</v>
      </c>
      <c r="AB15" s="1">
        <v>2</v>
      </c>
      <c r="AC15" s="1">
        <v>10</v>
      </c>
      <c r="AD15" s="1">
        <v>0</v>
      </c>
      <c r="AE15" s="1">
        <v>8</v>
      </c>
      <c r="AF15" s="1">
        <v>0</v>
      </c>
      <c r="AG15" s="1">
        <v>5</v>
      </c>
      <c r="AH15" s="1">
        <v>25</v>
      </c>
      <c r="AI15" s="1">
        <v>0</v>
      </c>
      <c r="AJ15" s="2"/>
      <c r="AK15" s="2"/>
      <c r="AL15" s="2"/>
      <c r="AM15" s="2"/>
      <c r="AN15" s="2"/>
      <c r="AO15" s="2"/>
    </row>
    <row r="16" spans="1:41" x14ac:dyDescent="0.25">
      <c r="A16" s="2" t="s">
        <v>92</v>
      </c>
      <c r="B16" s="2" t="s">
        <v>42</v>
      </c>
      <c r="C16" s="2" t="s">
        <v>93</v>
      </c>
      <c r="D16" s="2" t="s">
        <v>94</v>
      </c>
      <c r="E16" s="2" t="s">
        <v>95</v>
      </c>
      <c r="F16" s="2" t="s">
        <v>46</v>
      </c>
      <c r="G16" s="2"/>
      <c r="H16" s="2" t="s">
        <v>47</v>
      </c>
      <c r="I16" s="1">
        <f t="shared" si="0"/>
        <v>136</v>
      </c>
      <c r="J16" s="1">
        <v>79</v>
      </c>
      <c r="K16" s="2"/>
      <c r="L16" s="1">
        <v>57</v>
      </c>
      <c r="M16" s="2"/>
      <c r="N16" s="1">
        <v>18</v>
      </c>
      <c r="O16" s="1">
        <v>20</v>
      </c>
      <c r="P16" s="1">
        <v>6</v>
      </c>
      <c r="Q16" s="1">
        <v>0</v>
      </c>
      <c r="R16" s="1">
        <v>20</v>
      </c>
      <c r="S16" s="1">
        <v>15</v>
      </c>
      <c r="T16" s="2"/>
      <c r="U16" s="2"/>
      <c r="V16" s="2"/>
      <c r="W16" s="2"/>
      <c r="X16" s="2"/>
      <c r="Y16" s="2"/>
      <c r="Z16" s="1">
        <v>0</v>
      </c>
      <c r="AA16" s="1">
        <v>5</v>
      </c>
      <c r="AB16" s="1">
        <v>2</v>
      </c>
      <c r="AC16" s="1">
        <v>10</v>
      </c>
      <c r="AD16" s="1">
        <v>3</v>
      </c>
      <c r="AE16" s="1">
        <v>10</v>
      </c>
      <c r="AF16" s="1">
        <v>2</v>
      </c>
      <c r="AG16" s="1">
        <v>0</v>
      </c>
      <c r="AH16" s="1">
        <v>25</v>
      </c>
      <c r="AI16" s="1">
        <v>0</v>
      </c>
      <c r="AJ16" s="2"/>
      <c r="AK16" s="2"/>
      <c r="AL16" s="2"/>
      <c r="AM16" s="2"/>
      <c r="AN16" s="2"/>
      <c r="AO16" s="2"/>
    </row>
    <row r="17" spans="1:41" x14ac:dyDescent="0.25">
      <c r="A17" s="2" t="s">
        <v>96</v>
      </c>
      <c r="B17" s="2" t="s">
        <v>42</v>
      </c>
      <c r="C17" s="2" t="s">
        <v>43</v>
      </c>
      <c r="D17" s="2" t="s">
        <v>97</v>
      </c>
      <c r="E17" s="2" t="s">
        <v>98</v>
      </c>
      <c r="F17" s="2" t="s">
        <v>46</v>
      </c>
      <c r="G17" s="2"/>
      <c r="H17" s="2" t="s">
        <v>47</v>
      </c>
      <c r="I17" s="1">
        <f t="shared" si="0"/>
        <v>136</v>
      </c>
      <c r="J17" s="1">
        <v>61</v>
      </c>
      <c r="K17" s="1">
        <v>75</v>
      </c>
      <c r="L17" s="2"/>
      <c r="M17" s="2"/>
      <c r="N17" s="1">
        <v>6</v>
      </c>
      <c r="O17" s="1">
        <v>10</v>
      </c>
      <c r="P17" s="1">
        <v>10</v>
      </c>
      <c r="Q17" s="1">
        <v>15</v>
      </c>
      <c r="R17" s="1">
        <v>20</v>
      </c>
      <c r="S17" s="1">
        <v>0</v>
      </c>
      <c r="T17" s="1">
        <v>0</v>
      </c>
      <c r="U17" s="1">
        <v>5</v>
      </c>
      <c r="V17" s="1">
        <v>10</v>
      </c>
      <c r="W17" s="1">
        <v>20</v>
      </c>
      <c r="X17" s="1">
        <v>30</v>
      </c>
      <c r="Y17" s="1">
        <v>10</v>
      </c>
      <c r="Z17" s="1">
        <v>0</v>
      </c>
      <c r="AA17" s="2"/>
      <c r="AB17" s="2"/>
      <c r="AC17" s="2"/>
      <c r="AD17" s="2"/>
      <c r="AE17" s="2"/>
      <c r="AF17" s="2"/>
      <c r="AG17" s="2"/>
      <c r="AH17" s="2"/>
      <c r="AI17" s="2"/>
      <c r="AJ17" s="2"/>
      <c r="AK17" s="2"/>
      <c r="AL17" s="2"/>
      <c r="AM17" s="2"/>
      <c r="AN17" s="2"/>
      <c r="AO17" s="2"/>
    </row>
    <row r="18" spans="1:41" x14ac:dyDescent="0.25">
      <c r="A18" s="2" t="s">
        <v>99</v>
      </c>
      <c r="B18" s="2" t="s">
        <v>42</v>
      </c>
      <c r="C18" s="2" t="s">
        <v>43</v>
      </c>
      <c r="D18" s="2" t="s">
        <v>100</v>
      </c>
      <c r="E18" s="2" t="s">
        <v>101</v>
      </c>
      <c r="F18" s="2" t="s">
        <v>46</v>
      </c>
      <c r="G18" s="2"/>
      <c r="H18" s="2" t="s">
        <v>47</v>
      </c>
      <c r="I18" s="1">
        <f t="shared" si="0"/>
        <v>135</v>
      </c>
      <c r="J18" s="1">
        <v>70</v>
      </c>
      <c r="K18" s="1">
        <v>65</v>
      </c>
      <c r="L18" s="2"/>
      <c r="M18" s="2"/>
      <c r="N18" s="1">
        <v>10</v>
      </c>
      <c r="O18">
        <v>10</v>
      </c>
      <c r="P18" s="1">
        <v>10</v>
      </c>
      <c r="Q18" s="1">
        <v>15</v>
      </c>
      <c r="R18" s="1">
        <v>10</v>
      </c>
      <c r="S18" s="1">
        <v>15</v>
      </c>
      <c r="T18" s="1">
        <v>0</v>
      </c>
      <c r="U18" s="1">
        <v>5</v>
      </c>
      <c r="V18" s="1">
        <v>10</v>
      </c>
      <c r="W18" s="1">
        <v>10</v>
      </c>
      <c r="X18" s="1">
        <v>30</v>
      </c>
      <c r="Y18" s="1">
        <v>10</v>
      </c>
      <c r="Z18" s="1">
        <v>0</v>
      </c>
      <c r="AA18" s="2"/>
      <c r="AB18" s="2"/>
      <c r="AC18" s="2"/>
      <c r="AD18" s="2"/>
      <c r="AE18" s="2"/>
      <c r="AF18" s="2"/>
      <c r="AG18" s="2"/>
      <c r="AH18" s="2"/>
      <c r="AI18" s="2"/>
      <c r="AJ18" s="2"/>
      <c r="AK18" s="2"/>
      <c r="AL18" s="2"/>
      <c r="AM18" s="2"/>
      <c r="AN18" s="2"/>
      <c r="AO18" s="2"/>
    </row>
    <row r="19" spans="1:41" x14ac:dyDescent="0.25">
      <c r="A19" s="2" t="s">
        <v>102</v>
      </c>
      <c r="B19" s="2" t="s">
        <v>42</v>
      </c>
      <c r="C19" s="2" t="s">
        <v>103</v>
      </c>
      <c r="D19" s="2" t="s">
        <v>104</v>
      </c>
      <c r="E19" s="2" t="s">
        <v>105</v>
      </c>
      <c r="F19" s="2" t="s">
        <v>46</v>
      </c>
      <c r="G19" s="2"/>
      <c r="H19" s="2" t="s">
        <v>47</v>
      </c>
      <c r="I19" s="1">
        <f t="shared" si="0"/>
        <v>134</v>
      </c>
      <c r="J19" s="1">
        <v>69</v>
      </c>
      <c r="K19" s="2"/>
      <c r="L19" s="1">
        <v>65</v>
      </c>
      <c r="M19" s="2"/>
      <c r="N19" s="1">
        <v>6</v>
      </c>
      <c r="O19">
        <v>20</v>
      </c>
      <c r="P19" s="1">
        <v>8</v>
      </c>
      <c r="Q19" s="1">
        <v>0</v>
      </c>
      <c r="R19" s="1">
        <v>20</v>
      </c>
      <c r="S19" s="1">
        <v>15</v>
      </c>
      <c r="T19" s="2"/>
      <c r="U19" s="2"/>
      <c r="V19" s="2"/>
      <c r="W19" s="2"/>
      <c r="X19" s="2"/>
      <c r="Y19" s="2"/>
      <c r="Z19" s="1">
        <v>0</v>
      </c>
      <c r="AA19" s="1">
        <v>3</v>
      </c>
      <c r="AB19" s="1">
        <v>0</v>
      </c>
      <c r="AC19" s="1">
        <v>10</v>
      </c>
      <c r="AD19" s="1">
        <v>0</v>
      </c>
      <c r="AE19" s="1">
        <v>8</v>
      </c>
      <c r="AF19" s="1">
        <v>4</v>
      </c>
      <c r="AG19" s="1">
        <v>10</v>
      </c>
      <c r="AH19" s="1">
        <v>25</v>
      </c>
      <c r="AI19" s="1">
        <v>5</v>
      </c>
      <c r="AJ19" s="2"/>
      <c r="AK19" s="2"/>
      <c r="AL19" s="2"/>
      <c r="AM19" s="2"/>
      <c r="AN19" s="2"/>
      <c r="AO19" s="2"/>
    </row>
    <row r="20" spans="1:41" x14ac:dyDescent="0.25">
      <c r="A20" s="2" t="s">
        <v>106</v>
      </c>
      <c r="B20" s="2" t="s">
        <v>85</v>
      </c>
      <c r="C20" s="2" t="s">
        <v>58</v>
      </c>
      <c r="D20" s="2" t="s">
        <v>107</v>
      </c>
      <c r="E20" s="2" t="s">
        <v>108</v>
      </c>
      <c r="F20" s="2" t="s">
        <v>88</v>
      </c>
      <c r="G20" s="2"/>
      <c r="H20" s="2" t="s">
        <v>47</v>
      </c>
      <c r="I20" s="1">
        <f t="shared" si="0"/>
        <v>131</v>
      </c>
      <c r="J20" s="1">
        <v>69</v>
      </c>
      <c r="K20" s="2"/>
      <c r="L20" s="1">
        <v>62</v>
      </c>
      <c r="M20" s="2"/>
      <c r="N20" s="1">
        <v>6</v>
      </c>
      <c r="O20" s="1">
        <v>10</v>
      </c>
      <c r="P20" s="1">
        <v>8</v>
      </c>
      <c r="Q20" s="1">
        <v>15</v>
      </c>
      <c r="R20" s="1">
        <v>20</v>
      </c>
      <c r="S20" s="1">
        <v>10</v>
      </c>
      <c r="T20" s="2"/>
      <c r="U20" s="2"/>
      <c r="V20" s="2"/>
      <c r="W20" s="2"/>
      <c r="X20" s="2"/>
      <c r="Y20" s="2"/>
      <c r="Z20" s="1">
        <v>5</v>
      </c>
      <c r="AA20" s="1">
        <v>3</v>
      </c>
      <c r="AB20" s="1">
        <v>2</v>
      </c>
      <c r="AC20" s="1">
        <v>10</v>
      </c>
      <c r="AD20" s="1">
        <v>0</v>
      </c>
      <c r="AE20" s="1">
        <v>10</v>
      </c>
      <c r="AF20" s="1">
        <v>2</v>
      </c>
      <c r="AG20" s="1">
        <v>5</v>
      </c>
      <c r="AH20" s="1">
        <v>25</v>
      </c>
      <c r="AI20" s="1">
        <v>0</v>
      </c>
      <c r="AJ20" s="2"/>
      <c r="AK20" s="2"/>
      <c r="AL20" s="2"/>
      <c r="AM20" s="2"/>
      <c r="AN20" s="2"/>
      <c r="AO20" s="2"/>
    </row>
    <row r="21" spans="1:41" x14ac:dyDescent="0.25">
      <c r="A21" s="2" t="s">
        <v>109</v>
      </c>
      <c r="B21" s="2" t="s">
        <v>110</v>
      </c>
      <c r="C21" s="2" t="s">
        <v>111</v>
      </c>
      <c r="D21" s="2" t="s">
        <v>112</v>
      </c>
      <c r="E21" s="2" t="s">
        <v>113</v>
      </c>
      <c r="F21" s="2" t="s">
        <v>46</v>
      </c>
      <c r="G21" s="2"/>
      <c r="H21" s="2" t="s">
        <v>47</v>
      </c>
      <c r="I21" s="1">
        <f t="shared" si="0"/>
        <v>129</v>
      </c>
      <c r="J21" s="1">
        <v>65</v>
      </c>
      <c r="K21" s="2"/>
      <c r="L21" s="1">
        <v>64</v>
      </c>
      <c r="M21" s="2"/>
      <c r="N21" s="1">
        <v>10</v>
      </c>
      <c r="O21" s="1">
        <v>20</v>
      </c>
      <c r="P21" s="1">
        <v>0</v>
      </c>
      <c r="Q21" s="1">
        <v>0</v>
      </c>
      <c r="R21" s="1">
        <v>20</v>
      </c>
      <c r="S21" s="1">
        <v>15</v>
      </c>
      <c r="T21" s="2"/>
      <c r="U21" s="2"/>
      <c r="V21" s="2"/>
      <c r="W21" s="2"/>
      <c r="X21" s="2"/>
      <c r="Y21" s="2"/>
      <c r="Z21" s="1">
        <v>0</v>
      </c>
      <c r="AA21" s="1">
        <v>4</v>
      </c>
      <c r="AB21" s="1">
        <v>2</v>
      </c>
      <c r="AC21" s="1">
        <v>10</v>
      </c>
      <c r="AD21" s="1">
        <v>3</v>
      </c>
      <c r="AE21" s="1">
        <v>4</v>
      </c>
      <c r="AF21" s="1">
        <v>6</v>
      </c>
      <c r="AG21" s="1">
        <v>10</v>
      </c>
      <c r="AH21" s="1">
        <v>25</v>
      </c>
      <c r="AI21" s="1">
        <v>0</v>
      </c>
      <c r="AJ21" s="2"/>
      <c r="AK21" s="2"/>
      <c r="AL21" s="2"/>
      <c r="AM21" s="2"/>
      <c r="AN21" s="2"/>
      <c r="AO21" s="2"/>
    </row>
    <row r="22" spans="1:41" x14ac:dyDescent="0.25">
      <c r="A22" s="2" t="s">
        <v>114</v>
      </c>
      <c r="B22" s="2" t="s">
        <v>42</v>
      </c>
      <c r="C22" s="2" t="s">
        <v>43</v>
      </c>
      <c r="D22" s="2" t="s">
        <v>115</v>
      </c>
      <c r="E22" s="2" t="s">
        <v>116</v>
      </c>
      <c r="F22" s="2" t="s">
        <v>46</v>
      </c>
      <c r="G22" s="2"/>
      <c r="H22" s="2" t="s">
        <v>47</v>
      </c>
      <c r="I22" s="1">
        <f t="shared" si="0"/>
        <v>129</v>
      </c>
      <c r="J22" s="1">
        <v>52</v>
      </c>
      <c r="K22" s="1">
        <v>77</v>
      </c>
      <c r="L22" s="2"/>
      <c r="M22" s="2"/>
      <c r="N22" s="1">
        <v>6</v>
      </c>
      <c r="O22" s="1">
        <v>20</v>
      </c>
      <c r="P22" s="1">
        <v>6</v>
      </c>
      <c r="Q22" s="1">
        <v>0</v>
      </c>
      <c r="R22" s="1">
        <v>20</v>
      </c>
      <c r="S22" s="1">
        <v>0</v>
      </c>
      <c r="T22" s="1">
        <v>12</v>
      </c>
      <c r="U22" s="1">
        <v>5</v>
      </c>
      <c r="V22" s="1">
        <v>10</v>
      </c>
      <c r="W22" s="1">
        <v>10</v>
      </c>
      <c r="X22" s="1">
        <v>30</v>
      </c>
      <c r="Y22" s="1">
        <v>10</v>
      </c>
      <c r="Z22" s="1">
        <v>0</v>
      </c>
      <c r="AA22" s="2"/>
      <c r="AB22" s="2"/>
      <c r="AC22" s="2"/>
      <c r="AD22" s="2"/>
      <c r="AE22" s="2"/>
      <c r="AF22" s="2"/>
      <c r="AG22" s="2"/>
      <c r="AH22" s="2"/>
      <c r="AI22" s="2"/>
      <c r="AJ22" s="2"/>
      <c r="AK22" s="2"/>
      <c r="AL22" s="2"/>
      <c r="AM22" s="2"/>
      <c r="AN22" s="2"/>
      <c r="AO22" s="2"/>
    </row>
    <row r="23" spans="1:41" x14ac:dyDescent="0.25">
      <c r="A23" s="2" t="s">
        <v>117</v>
      </c>
      <c r="B23" s="2" t="s">
        <v>118</v>
      </c>
      <c r="C23" s="2" t="s">
        <v>119</v>
      </c>
      <c r="D23" s="2" t="s">
        <v>120</v>
      </c>
      <c r="E23" s="2" t="s">
        <v>121</v>
      </c>
      <c r="F23" s="2" t="s">
        <v>46</v>
      </c>
      <c r="G23" s="2"/>
      <c r="H23" s="2" t="s">
        <v>47</v>
      </c>
      <c r="I23" s="1">
        <f t="shared" si="0"/>
        <v>127</v>
      </c>
      <c r="J23" s="1">
        <v>50</v>
      </c>
      <c r="K23" s="2"/>
      <c r="L23" s="1">
        <v>77</v>
      </c>
      <c r="M23" s="2"/>
      <c r="N23" s="1">
        <v>10</v>
      </c>
      <c r="O23" s="1">
        <v>10</v>
      </c>
      <c r="P23" s="1">
        <v>0</v>
      </c>
      <c r="Q23" s="1">
        <v>15</v>
      </c>
      <c r="R23" s="1">
        <v>10</v>
      </c>
      <c r="S23" s="1">
        <v>5</v>
      </c>
      <c r="T23" s="2"/>
      <c r="U23" s="2"/>
      <c r="V23" s="2"/>
      <c r="W23" s="2"/>
      <c r="X23" s="2"/>
      <c r="Y23" s="2"/>
      <c r="Z23" s="1">
        <v>5</v>
      </c>
      <c r="AA23" s="1">
        <v>4</v>
      </c>
      <c r="AB23" s="1">
        <v>15</v>
      </c>
      <c r="AC23" s="1">
        <v>10</v>
      </c>
      <c r="AD23" s="1">
        <v>0</v>
      </c>
      <c r="AE23" s="1">
        <v>8</v>
      </c>
      <c r="AF23" s="1">
        <v>2</v>
      </c>
      <c r="AG23" s="1">
        <v>8</v>
      </c>
      <c r="AH23" s="1">
        <v>25</v>
      </c>
      <c r="AI23" s="1">
        <v>0</v>
      </c>
      <c r="AJ23" s="2"/>
      <c r="AK23" s="2"/>
      <c r="AL23" s="2"/>
      <c r="AM23" s="2"/>
      <c r="AN23" s="2"/>
      <c r="AO23" s="2"/>
    </row>
    <row r="24" spans="1:41" x14ac:dyDescent="0.25">
      <c r="A24" s="2" t="s">
        <v>122</v>
      </c>
      <c r="B24" s="2" t="s">
        <v>42</v>
      </c>
      <c r="C24" s="2" t="s">
        <v>43</v>
      </c>
      <c r="D24" s="2" t="s">
        <v>123</v>
      </c>
      <c r="E24" s="2" t="s">
        <v>124</v>
      </c>
      <c r="F24" s="2" t="s">
        <v>46</v>
      </c>
      <c r="G24" s="2"/>
      <c r="H24" s="2" t="s">
        <v>47</v>
      </c>
      <c r="I24" s="1">
        <f t="shared" si="0"/>
        <v>127</v>
      </c>
      <c r="J24" s="1">
        <v>61</v>
      </c>
      <c r="K24" s="1">
        <v>66</v>
      </c>
      <c r="L24" s="2"/>
      <c r="M24" s="2"/>
      <c r="N24" s="1">
        <v>6</v>
      </c>
      <c r="O24" s="1">
        <v>10</v>
      </c>
      <c r="P24" s="1">
        <v>10</v>
      </c>
      <c r="Q24" s="1">
        <v>15</v>
      </c>
      <c r="R24" s="1">
        <v>20</v>
      </c>
      <c r="S24" s="1">
        <v>0</v>
      </c>
      <c r="T24" s="1">
        <v>0</v>
      </c>
      <c r="U24" s="1">
        <v>5</v>
      </c>
      <c r="V24" s="1">
        <v>6</v>
      </c>
      <c r="W24" s="1">
        <v>15</v>
      </c>
      <c r="X24" s="1">
        <v>30</v>
      </c>
      <c r="Y24" s="1">
        <v>10</v>
      </c>
      <c r="Z24" s="1">
        <v>0</v>
      </c>
      <c r="AA24" s="2"/>
      <c r="AB24" s="2"/>
      <c r="AC24" s="2"/>
      <c r="AD24" s="2"/>
      <c r="AE24" s="2"/>
      <c r="AF24" s="2"/>
      <c r="AG24" s="2"/>
      <c r="AH24" s="2"/>
      <c r="AI24" s="2"/>
      <c r="AJ24" s="2"/>
      <c r="AK24" s="2"/>
      <c r="AL24" s="2"/>
      <c r="AM24" s="2"/>
      <c r="AN24" s="2"/>
      <c r="AO24" s="2"/>
    </row>
    <row r="25" spans="1:41" x14ac:dyDescent="0.25">
      <c r="A25" s="2" t="s">
        <v>125</v>
      </c>
      <c r="B25" s="2" t="s">
        <v>118</v>
      </c>
      <c r="C25" s="2" t="s">
        <v>93</v>
      </c>
      <c r="D25" s="2" t="s">
        <v>126</v>
      </c>
      <c r="E25" s="2" t="s">
        <v>127</v>
      </c>
      <c r="F25" s="2" t="s">
        <v>46</v>
      </c>
      <c r="G25" s="2"/>
      <c r="H25" s="2" t="s">
        <v>47</v>
      </c>
      <c r="I25" s="1">
        <f t="shared" si="0"/>
        <v>126</v>
      </c>
      <c r="J25" s="1">
        <v>64</v>
      </c>
      <c r="K25" s="2"/>
      <c r="L25" s="1">
        <v>62</v>
      </c>
      <c r="M25" s="2"/>
      <c r="N25" s="1">
        <v>6</v>
      </c>
      <c r="O25" s="1">
        <v>20</v>
      </c>
      <c r="P25" s="1">
        <v>8</v>
      </c>
      <c r="Q25" s="1">
        <v>15</v>
      </c>
      <c r="R25" s="1">
        <v>10</v>
      </c>
      <c r="S25" s="1">
        <v>5</v>
      </c>
      <c r="T25" s="2"/>
      <c r="U25" s="2"/>
      <c r="V25" s="2"/>
      <c r="W25" s="2"/>
      <c r="X25" s="2"/>
      <c r="Y25" s="2"/>
      <c r="Z25" s="1">
        <v>5</v>
      </c>
      <c r="AA25" s="1">
        <v>3</v>
      </c>
      <c r="AB25" s="1">
        <v>2</v>
      </c>
      <c r="AC25" s="1">
        <v>10</v>
      </c>
      <c r="AD25" s="1">
        <v>0</v>
      </c>
      <c r="AE25" s="1">
        <v>8</v>
      </c>
      <c r="AF25" s="1">
        <v>4</v>
      </c>
      <c r="AG25" s="1">
        <v>5</v>
      </c>
      <c r="AH25" s="1">
        <v>25</v>
      </c>
      <c r="AI25" s="1">
        <v>0</v>
      </c>
      <c r="AJ25" s="2"/>
      <c r="AK25" s="2"/>
      <c r="AL25" s="2"/>
      <c r="AM25" s="2"/>
      <c r="AN25" s="2"/>
      <c r="AO25" s="2"/>
    </row>
    <row r="26" spans="1:41" x14ac:dyDescent="0.25">
      <c r="A26" s="2" t="s">
        <v>128</v>
      </c>
      <c r="B26" s="2" t="s">
        <v>129</v>
      </c>
      <c r="C26" s="2" t="s">
        <v>103</v>
      </c>
      <c r="D26" s="2" t="s">
        <v>130</v>
      </c>
      <c r="E26" s="2" t="s">
        <v>131</v>
      </c>
      <c r="F26" s="2" t="s">
        <v>46</v>
      </c>
      <c r="G26" s="2"/>
      <c r="H26" s="2" t="s">
        <v>47</v>
      </c>
      <c r="I26" s="1">
        <f t="shared" si="0"/>
        <v>123</v>
      </c>
      <c r="J26" s="1">
        <v>71</v>
      </c>
      <c r="K26" s="2"/>
      <c r="L26" s="1">
        <v>52</v>
      </c>
      <c r="M26" s="2"/>
      <c r="N26" s="1">
        <v>6</v>
      </c>
      <c r="O26" s="1">
        <v>20</v>
      </c>
      <c r="P26" s="1">
        <v>10</v>
      </c>
      <c r="Q26" s="1">
        <v>15</v>
      </c>
      <c r="R26" s="1">
        <v>10</v>
      </c>
      <c r="S26" s="1">
        <v>10</v>
      </c>
      <c r="T26" s="2"/>
      <c r="U26" s="2"/>
      <c r="V26" s="2"/>
      <c r="W26" s="2"/>
      <c r="X26" s="2"/>
      <c r="Y26" s="2"/>
      <c r="Z26" s="1">
        <v>0</v>
      </c>
      <c r="AA26" s="1">
        <v>4</v>
      </c>
      <c r="AB26" s="1">
        <v>0</v>
      </c>
      <c r="AC26" s="1">
        <v>10</v>
      </c>
      <c r="AD26" s="1">
        <v>0</v>
      </c>
      <c r="AE26" s="1">
        <v>8</v>
      </c>
      <c r="AF26" s="1">
        <v>0</v>
      </c>
      <c r="AG26" s="1">
        <v>5</v>
      </c>
      <c r="AH26" s="1">
        <v>25</v>
      </c>
      <c r="AI26" s="1">
        <v>0</v>
      </c>
      <c r="AJ26" s="2"/>
      <c r="AK26" s="2"/>
      <c r="AL26" s="2"/>
      <c r="AM26" s="2"/>
      <c r="AN26" s="2"/>
      <c r="AO26" s="2"/>
    </row>
    <row r="27" spans="1:41" x14ac:dyDescent="0.25">
      <c r="A27" s="2" t="s">
        <v>132</v>
      </c>
      <c r="B27" s="2" t="s">
        <v>42</v>
      </c>
      <c r="C27" s="2" t="s">
        <v>58</v>
      </c>
      <c r="D27" s="2" t="s">
        <v>133</v>
      </c>
      <c r="E27" s="2" t="s">
        <v>134</v>
      </c>
      <c r="F27" s="2" t="s">
        <v>46</v>
      </c>
      <c r="G27" s="2"/>
      <c r="H27" s="2" t="s">
        <v>47</v>
      </c>
      <c r="I27" s="1">
        <f t="shared" si="0"/>
        <v>123</v>
      </c>
      <c r="J27" s="1">
        <v>55</v>
      </c>
      <c r="K27" s="2"/>
      <c r="L27" s="1">
        <v>68</v>
      </c>
      <c r="M27" s="2"/>
      <c r="N27" s="1">
        <v>20</v>
      </c>
      <c r="O27" s="1">
        <v>0</v>
      </c>
      <c r="P27" s="1">
        <v>0</v>
      </c>
      <c r="Q27" s="1">
        <v>0</v>
      </c>
      <c r="R27" s="1">
        <v>20</v>
      </c>
      <c r="S27" s="1">
        <v>15</v>
      </c>
      <c r="T27" s="2"/>
      <c r="U27" s="2"/>
      <c r="V27" s="2"/>
      <c r="W27" s="2"/>
      <c r="X27" s="2"/>
      <c r="Y27" s="2"/>
      <c r="Z27" s="1">
        <v>0</v>
      </c>
      <c r="AA27" s="1">
        <v>4</v>
      </c>
      <c r="AB27" s="1">
        <v>2</v>
      </c>
      <c r="AC27" s="1">
        <v>10</v>
      </c>
      <c r="AD27" s="1">
        <v>0</v>
      </c>
      <c r="AE27" s="1">
        <v>8</v>
      </c>
      <c r="AF27" s="1">
        <v>4</v>
      </c>
      <c r="AG27" s="1">
        <v>10</v>
      </c>
      <c r="AH27" s="1">
        <v>25</v>
      </c>
      <c r="AI27" s="1">
        <v>5</v>
      </c>
      <c r="AJ27" s="2"/>
      <c r="AK27" s="2"/>
      <c r="AL27" s="2"/>
      <c r="AM27" s="2"/>
      <c r="AN27" s="2"/>
      <c r="AO27" s="2"/>
    </row>
    <row r="28" spans="1:41" x14ac:dyDescent="0.25">
      <c r="A28" s="2" t="s">
        <v>135</v>
      </c>
      <c r="B28" s="2" t="s">
        <v>136</v>
      </c>
      <c r="C28" s="2" t="s">
        <v>43</v>
      </c>
      <c r="D28" s="2" t="s">
        <v>137</v>
      </c>
      <c r="E28" s="2" t="s">
        <v>138</v>
      </c>
      <c r="F28" s="2" t="s">
        <v>46</v>
      </c>
      <c r="G28" s="2"/>
      <c r="H28" s="2" t="s">
        <v>47</v>
      </c>
      <c r="I28" s="1">
        <f t="shared" si="0"/>
        <v>122</v>
      </c>
      <c r="J28" s="1">
        <v>55</v>
      </c>
      <c r="K28" s="1">
        <v>67</v>
      </c>
      <c r="L28" s="2"/>
      <c r="M28" s="2"/>
      <c r="N28" s="1">
        <v>10</v>
      </c>
      <c r="O28" s="1">
        <v>10</v>
      </c>
      <c r="P28" s="1">
        <v>10</v>
      </c>
      <c r="Q28" s="1">
        <v>0</v>
      </c>
      <c r="R28" s="1">
        <v>10</v>
      </c>
      <c r="S28" s="1">
        <v>15</v>
      </c>
      <c r="T28" s="1">
        <v>12</v>
      </c>
      <c r="U28" s="1">
        <v>5</v>
      </c>
      <c r="V28" s="1">
        <v>10</v>
      </c>
      <c r="W28" s="1">
        <v>0</v>
      </c>
      <c r="X28" s="1">
        <v>30</v>
      </c>
      <c r="Y28" s="1">
        <v>10</v>
      </c>
      <c r="Z28" s="1">
        <v>0</v>
      </c>
      <c r="AA28" s="2"/>
      <c r="AB28" s="2"/>
      <c r="AC28" s="2"/>
      <c r="AD28" s="2"/>
      <c r="AE28" s="2"/>
      <c r="AF28" s="2"/>
      <c r="AG28" s="2"/>
      <c r="AH28" s="2"/>
      <c r="AI28" s="2"/>
      <c r="AJ28" s="2"/>
      <c r="AK28" s="2"/>
      <c r="AL28" s="2"/>
      <c r="AM28" s="2"/>
      <c r="AN28" s="2"/>
      <c r="AO28" s="2"/>
    </row>
    <row r="29" spans="1:41" x14ac:dyDescent="0.25">
      <c r="A29" s="2" t="s">
        <v>139</v>
      </c>
      <c r="B29" s="2" t="s">
        <v>136</v>
      </c>
      <c r="C29" s="2" t="s">
        <v>43</v>
      </c>
      <c r="D29" s="2" t="s">
        <v>140</v>
      </c>
      <c r="E29" s="2" t="s">
        <v>141</v>
      </c>
      <c r="F29" s="2" t="s">
        <v>46</v>
      </c>
      <c r="G29" s="2"/>
      <c r="H29" s="2" t="s">
        <v>47</v>
      </c>
      <c r="I29" s="1">
        <f t="shared" si="0"/>
        <v>121</v>
      </c>
      <c r="J29" s="1">
        <v>56</v>
      </c>
      <c r="K29" s="1">
        <v>65</v>
      </c>
      <c r="L29" s="2"/>
      <c r="M29" s="2"/>
      <c r="N29" s="1">
        <v>6</v>
      </c>
      <c r="O29" s="1">
        <v>20</v>
      </c>
      <c r="P29" s="1">
        <v>10</v>
      </c>
      <c r="Q29" s="1">
        <v>0</v>
      </c>
      <c r="R29" s="1">
        <v>10</v>
      </c>
      <c r="S29" s="1">
        <v>10</v>
      </c>
      <c r="T29" s="1">
        <v>0</v>
      </c>
      <c r="U29" s="1">
        <v>5</v>
      </c>
      <c r="V29" s="1">
        <v>10</v>
      </c>
      <c r="W29" s="1">
        <v>10</v>
      </c>
      <c r="X29" s="1">
        <v>30</v>
      </c>
      <c r="Y29" s="1">
        <v>10</v>
      </c>
      <c r="Z29" s="1">
        <v>0</v>
      </c>
      <c r="AA29" s="2"/>
      <c r="AB29" s="2"/>
      <c r="AC29" s="2"/>
      <c r="AD29" s="2"/>
      <c r="AE29" s="2"/>
      <c r="AF29" s="2"/>
      <c r="AG29" s="2"/>
      <c r="AH29" s="2"/>
      <c r="AI29" s="2"/>
      <c r="AJ29" s="2"/>
      <c r="AK29" s="2"/>
      <c r="AL29" s="2"/>
      <c r="AM29" s="2"/>
      <c r="AN29" s="2"/>
      <c r="AO29" s="2"/>
    </row>
    <row r="30" spans="1:41" x14ac:dyDescent="0.25">
      <c r="A30" s="2" t="s">
        <v>142</v>
      </c>
      <c r="B30" s="2" t="s">
        <v>143</v>
      </c>
      <c r="C30" s="2" t="s">
        <v>93</v>
      </c>
      <c r="D30" s="2" t="s">
        <v>144</v>
      </c>
      <c r="E30" s="2" t="s">
        <v>145</v>
      </c>
      <c r="F30" s="2" t="s">
        <v>46</v>
      </c>
      <c r="G30" s="2"/>
      <c r="H30" s="2" t="s">
        <v>47</v>
      </c>
      <c r="I30" s="1">
        <f t="shared" si="0"/>
        <v>118</v>
      </c>
      <c r="J30" s="1">
        <v>50</v>
      </c>
      <c r="K30" s="2"/>
      <c r="L30" s="1">
        <v>68</v>
      </c>
      <c r="M30" s="2"/>
      <c r="N30" s="1">
        <v>10</v>
      </c>
      <c r="O30" s="1">
        <v>10</v>
      </c>
      <c r="P30" s="1">
        <v>10</v>
      </c>
      <c r="Q30" s="1">
        <v>0</v>
      </c>
      <c r="R30" s="1">
        <v>20</v>
      </c>
      <c r="S30" s="1">
        <v>0</v>
      </c>
      <c r="T30" s="2"/>
      <c r="U30" s="2"/>
      <c r="V30" s="2"/>
      <c r="W30" s="2"/>
      <c r="X30" s="2"/>
      <c r="Y30" s="2"/>
      <c r="Z30" s="1">
        <v>5</v>
      </c>
      <c r="AA30" s="1">
        <v>0</v>
      </c>
      <c r="AB30" s="1">
        <v>0</v>
      </c>
      <c r="AC30" s="1">
        <v>10</v>
      </c>
      <c r="AD30" s="1">
        <v>0</v>
      </c>
      <c r="AE30" s="1">
        <v>10</v>
      </c>
      <c r="AF30" s="1">
        <v>8</v>
      </c>
      <c r="AG30" s="1">
        <v>5</v>
      </c>
      <c r="AH30" s="1">
        <v>25</v>
      </c>
      <c r="AI30" s="1">
        <v>5</v>
      </c>
      <c r="AJ30" s="2"/>
      <c r="AK30" s="2"/>
      <c r="AL30" s="2"/>
      <c r="AM30" s="2"/>
      <c r="AN30" s="2"/>
      <c r="AO30" s="2"/>
    </row>
    <row r="31" spans="1:41" x14ac:dyDescent="0.25">
      <c r="A31" s="2" t="s">
        <v>146</v>
      </c>
      <c r="B31" s="2" t="s">
        <v>42</v>
      </c>
      <c r="C31" s="2" t="s">
        <v>111</v>
      </c>
      <c r="D31" s="2" t="s">
        <v>147</v>
      </c>
      <c r="E31" s="2" t="s">
        <v>148</v>
      </c>
      <c r="F31" s="2" t="s">
        <v>46</v>
      </c>
      <c r="G31" s="2"/>
      <c r="H31" s="2" t="s">
        <v>47</v>
      </c>
      <c r="I31" s="1">
        <f t="shared" si="0"/>
        <v>118</v>
      </c>
      <c r="J31" s="1">
        <v>55</v>
      </c>
      <c r="K31" s="2"/>
      <c r="L31" s="1">
        <v>63</v>
      </c>
      <c r="M31" s="2"/>
      <c r="N31" s="1">
        <v>10</v>
      </c>
      <c r="O31" s="1">
        <v>20</v>
      </c>
      <c r="P31" s="1">
        <v>10</v>
      </c>
      <c r="Q31" s="1">
        <v>0</v>
      </c>
      <c r="R31" s="1">
        <v>0</v>
      </c>
      <c r="S31" s="1">
        <v>15</v>
      </c>
      <c r="T31" s="2"/>
      <c r="U31" s="2"/>
      <c r="V31" s="2"/>
      <c r="W31" s="2"/>
      <c r="X31" s="2"/>
      <c r="Y31" s="2"/>
      <c r="Z31" s="1">
        <v>0</v>
      </c>
      <c r="AA31" s="1">
        <v>4</v>
      </c>
      <c r="AB31" s="1">
        <v>15</v>
      </c>
      <c r="AC31" s="1">
        <v>10</v>
      </c>
      <c r="AD31" s="1">
        <v>0</v>
      </c>
      <c r="AE31" s="1">
        <v>0</v>
      </c>
      <c r="AF31" s="1">
        <v>4</v>
      </c>
      <c r="AG31" s="1">
        <v>5</v>
      </c>
      <c r="AH31" s="1">
        <v>25</v>
      </c>
      <c r="AI31" s="1">
        <v>0</v>
      </c>
      <c r="AJ31" s="2"/>
      <c r="AK31" s="2"/>
      <c r="AL31" s="2"/>
      <c r="AM31" s="2"/>
      <c r="AN31" s="2"/>
      <c r="AO31" s="2"/>
    </row>
    <row r="32" spans="1:41" x14ac:dyDescent="0.25">
      <c r="A32" s="2" t="s">
        <v>149</v>
      </c>
      <c r="B32" s="2" t="s">
        <v>42</v>
      </c>
      <c r="C32" s="2" t="s">
        <v>103</v>
      </c>
      <c r="D32" s="2" t="s">
        <v>150</v>
      </c>
      <c r="E32" s="2" t="s">
        <v>151</v>
      </c>
      <c r="F32" s="2" t="s">
        <v>46</v>
      </c>
      <c r="G32" s="2"/>
      <c r="H32" s="2" t="s">
        <v>47</v>
      </c>
      <c r="I32" s="1">
        <f t="shared" si="0"/>
        <v>117</v>
      </c>
      <c r="J32" s="1">
        <v>71</v>
      </c>
      <c r="K32" s="2"/>
      <c r="L32" s="1">
        <v>46</v>
      </c>
      <c r="M32" s="2"/>
      <c r="N32" s="1">
        <v>6</v>
      </c>
      <c r="O32">
        <v>20</v>
      </c>
      <c r="P32" s="1">
        <v>10</v>
      </c>
      <c r="Q32" s="1">
        <v>15</v>
      </c>
      <c r="R32" s="1">
        <v>10</v>
      </c>
      <c r="S32" s="1">
        <v>10</v>
      </c>
      <c r="T32" s="2"/>
      <c r="U32" s="2"/>
      <c r="V32" s="2"/>
      <c r="W32" s="2"/>
      <c r="X32" s="2"/>
      <c r="Y32" s="2"/>
      <c r="Z32" s="1">
        <v>0</v>
      </c>
      <c r="AA32" s="1">
        <v>4</v>
      </c>
      <c r="AB32" s="1">
        <v>2</v>
      </c>
      <c r="AC32" s="1">
        <v>2</v>
      </c>
      <c r="AD32" s="1">
        <v>0</v>
      </c>
      <c r="AE32" s="1">
        <v>8</v>
      </c>
      <c r="AF32" s="1">
        <v>0</v>
      </c>
      <c r="AG32" s="1">
        <v>5</v>
      </c>
      <c r="AH32" s="1">
        <v>25</v>
      </c>
      <c r="AI32" s="1">
        <v>0</v>
      </c>
      <c r="AJ32" s="2"/>
      <c r="AK32" s="2"/>
      <c r="AL32" s="2"/>
      <c r="AM32" s="2"/>
      <c r="AN32" s="2"/>
      <c r="AO32" s="2"/>
    </row>
    <row r="33" spans="1:41" x14ac:dyDescent="0.25">
      <c r="A33" s="2" t="s">
        <v>152</v>
      </c>
      <c r="B33" s="2" t="s">
        <v>129</v>
      </c>
      <c r="C33" s="2" t="s">
        <v>43</v>
      </c>
      <c r="D33" s="2" t="s">
        <v>153</v>
      </c>
      <c r="E33" s="2" t="s">
        <v>154</v>
      </c>
      <c r="F33" s="2" t="s">
        <v>46</v>
      </c>
      <c r="G33" s="2"/>
      <c r="H33" s="2" t="s">
        <v>47</v>
      </c>
      <c r="I33" s="1">
        <f t="shared" si="0"/>
        <v>116</v>
      </c>
      <c r="J33" s="1">
        <v>61</v>
      </c>
      <c r="K33" s="1">
        <v>55</v>
      </c>
      <c r="L33" s="2"/>
      <c r="M33" s="2"/>
      <c r="N33" s="1">
        <v>6</v>
      </c>
      <c r="O33" s="1">
        <v>20</v>
      </c>
      <c r="P33" s="1">
        <v>0</v>
      </c>
      <c r="Q33" s="1">
        <v>15</v>
      </c>
      <c r="R33" s="1">
        <v>20</v>
      </c>
      <c r="S33" s="1">
        <v>0</v>
      </c>
      <c r="T33" s="1">
        <v>0</v>
      </c>
      <c r="U33" s="1">
        <v>5</v>
      </c>
      <c r="V33" s="1">
        <v>10</v>
      </c>
      <c r="W33" s="1">
        <v>10</v>
      </c>
      <c r="X33" s="1">
        <v>30</v>
      </c>
      <c r="Y33" s="1">
        <v>0</v>
      </c>
      <c r="Z33" s="1">
        <v>0</v>
      </c>
      <c r="AA33" s="2"/>
      <c r="AB33" s="2"/>
      <c r="AC33" s="2"/>
      <c r="AD33" s="2"/>
      <c r="AE33" s="2"/>
      <c r="AF33" s="2"/>
      <c r="AG33" s="2"/>
      <c r="AH33" s="2"/>
      <c r="AI33" s="2"/>
      <c r="AJ33" s="2"/>
      <c r="AK33" s="2"/>
      <c r="AL33" s="2"/>
      <c r="AM33" s="2"/>
      <c r="AN33" s="2"/>
      <c r="AO33" s="2"/>
    </row>
    <row r="34" spans="1:41" x14ac:dyDescent="0.25">
      <c r="A34" s="2" t="s">
        <v>155</v>
      </c>
      <c r="B34" s="2" t="s">
        <v>118</v>
      </c>
      <c r="C34" s="2" t="s">
        <v>93</v>
      </c>
      <c r="D34" s="2" t="s">
        <v>156</v>
      </c>
      <c r="E34" s="2" t="s">
        <v>157</v>
      </c>
      <c r="F34" s="2" t="s">
        <v>46</v>
      </c>
      <c r="G34" s="2"/>
      <c r="H34" s="2" t="s">
        <v>47</v>
      </c>
      <c r="I34" s="1">
        <f t="shared" ref="I34:I65" si="1">SUM(J34,K34:M34)</f>
        <v>116</v>
      </c>
      <c r="J34" s="1">
        <v>48</v>
      </c>
      <c r="K34" s="2"/>
      <c r="L34" s="1">
        <v>68</v>
      </c>
      <c r="M34" s="2"/>
      <c r="N34" s="1">
        <v>10</v>
      </c>
      <c r="O34" s="1">
        <v>20</v>
      </c>
      <c r="P34" s="1">
        <v>8</v>
      </c>
      <c r="Q34" s="1">
        <v>0</v>
      </c>
      <c r="R34" s="1">
        <v>10</v>
      </c>
      <c r="S34" s="1">
        <v>0</v>
      </c>
      <c r="T34" s="2"/>
      <c r="U34" s="2"/>
      <c r="V34" s="2"/>
      <c r="W34" s="2"/>
      <c r="X34" s="2"/>
      <c r="Y34" s="2"/>
      <c r="Z34" s="1">
        <v>5</v>
      </c>
      <c r="AA34" s="1">
        <v>3</v>
      </c>
      <c r="AB34" s="1">
        <v>8</v>
      </c>
      <c r="AC34" s="1">
        <v>10</v>
      </c>
      <c r="AD34" s="1">
        <v>0</v>
      </c>
      <c r="AE34" s="1">
        <v>10</v>
      </c>
      <c r="AF34" s="1">
        <v>2</v>
      </c>
      <c r="AG34" s="1">
        <v>5</v>
      </c>
      <c r="AH34" s="1">
        <v>25</v>
      </c>
      <c r="AI34" s="1">
        <v>0</v>
      </c>
      <c r="AJ34" s="2"/>
      <c r="AK34" s="2"/>
      <c r="AL34" s="2"/>
      <c r="AM34" s="2"/>
      <c r="AN34" s="2"/>
      <c r="AO34" s="2"/>
    </row>
    <row r="35" spans="1:41" x14ac:dyDescent="0.25">
      <c r="A35" s="2" t="s">
        <v>158</v>
      </c>
      <c r="B35" s="2" t="s">
        <v>159</v>
      </c>
      <c r="C35" s="2" t="s">
        <v>43</v>
      </c>
      <c r="D35" s="2" t="s">
        <v>160</v>
      </c>
      <c r="E35" s="2" t="s">
        <v>161</v>
      </c>
      <c r="F35" s="2" t="s">
        <v>46</v>
      </c>
      <c r="G35" s="2"/>
      <c r="H35" s="2" t="s">
        <v>47</v>
      </c>
      <c r="I35" s="1">
        <f t="shared" si="1"/>
        <v>115</v>
      </c>
      <c r="J35" s="1">
        <v>60</v>
      </c>
      <c r="K35" s="1">
        <v>55</v>
      </c>
      <c r="L35" s="2"/>
      <c r="M35" s="2"/>
      <c r="N35" s="1">
        <v>10</v>
      </c>
      <c r="O35" s="1">
        <v>20</v>
      </c>
      <c r="P35" s="1">
        <v>10</v>
      </c>
      <c r="Q35" s="1">
        <v>0</v>
      </c>
      <c r="R35" s="1">
        <v>20</v>
      </c>
      <c r="S35" s="1">
        <v>0</v>
      </c>
      <c r="T35" s="1">
        <v>0</v>
      </c>
      <c r="U35" s="1">
        <v>5</v>
      </c>
      <c r="V35" s="1">
        <v>10</v>
      </c>
      <c r="W35" s="1">
        <v>0</v>
      </c>
      <c r="X35" s="1">
        <v>30</v>
      </c>
      <c r="Y35" s="1">
        <v>10</v>
      </c>
      <c r="Z35" s="1">
        <v>0</v>
      </c>
      <c r="AA35" s="2"/>
      <c r="AB35" s="2"/>
      <c r="AC35" s="2"/>
      <c r="AD35" s="2"/>
      <c r="AE35" s="2"/>
      <c r="AF35" s="2"/>
      <c r="AG35" s="2"/>
      <c r="AH35" s="2"/>
      <c r="AI35" s="2"/>
      <c r="AJ35" s="2"/>
      <c r="AK35" s="2"/>
      <c r="AL35" s="2"/>
      <c r="AM35" s="2"/>
      <c r="AN35" s="2"/>
      <c r="AO35" s="2"/>
    </row>
    <row r="36" spans="1:41" x14ac:dyDescent="0.25">
      <c r="A36" s="2" t="s">
        <v>162</v>
      </c>
      <c r="B36" s="2" t="s">
        <v>163</v>
      </c>
      <c r="C36" s="2" t="s">
        <v>119</v>
      </c>
      <c r="D36" s="2" t="s">
        <v>164</v>
      </c>
      <c r="E36" s="2" t="s">
        <v>165</v>
      </c>
      <c r="F36" s="2" t="s">
        <v>46</v>
      </c>
      <c r="G36" s="2"/>
      <c r="H36" s="2" t="s">
        <v>47</v>
      </c>
      <c r="I36" s="1">
        <f t="shared" si="1"/>
        <v>114</v>
      </c>
      <c r="J36" s="1">
        <v>60</v>
      </c>
      <c r="K36" s="2"/>
      <c r="L36" s="1">
        <v>54</v>
      </c>
      <c r="M36" s="2"/>
      <c r="N36" s="1">
        <v>10</v>
      </c>
      <c r="O36" s="1">
        <v>20</v>
      </c>
      <c r="P36" s="1">
        <v>0</v>
      </c>
      <c r="Q36" s="1">
        <v>15</v>
      </c>
      <c r="R36" s="1">
        <v>0</v>
      </c>
      <c r="S36" s="1">
        <v>15</v>
      </c>
      <c r="T36" s="2"/>
      <c r="U36" s="2"/>
      <c r="V36" s="2"/>
      <c r="W36" s="2"/>
      <c r="X36" s="2"/>
      <c r="Y36" s="2"/>
      <c r="Z36" s="1">
        <v>0</v>
      </c>
      <c r="AA36" s="1">
        <v>4</v>
      </c>
      <c r="AB36" s="1">
        <v>0</v>
      </c>
      <c r="AC36" s="1">
        <v>10</v>
      </c>
      <c r="AD36" s="1">
        <v>0</v>
      </c>
      <c r="AE36" s="1">
        <v>8</v>
      </c>
      <c r="AF36" s="1">
        <v>2</v>
      </c>
      <c r="AG36" s="1">
        <v>5</v>
      </c>
      <c r="AH36" s="1">
        <v>25</v>
      </c>
      <c r="AI36" s="1">
        <v>0</v>
      </c>
      <c r="AJ36" s="2"/>
      <c r="AK36" s="2"/>
      <c r="AL36" s="2"/>
      <c r="AM36" s="2"/>
      <c r="AN36" s="2"/>
      <c r="AO36" s="2"/>
    </row>
    <row r="37" spans="1:41" x14ac:dyDescent="0.25">
      <c r="A37" s="2" t="s">
        <v>166</v>
      </c>
      <c r="B37" s="2" t="s">
        <v>110</v>
      </c>
      <c r="C37" s="2" t="s">
        <v>103</v>
      </c>
      <c r="D37" s="2" t="s">
        <v>167</v>
      </c>
      <c r="E37" s="2" t="s">
        <v>168</v>
      </c>
      <c r="F37" s="2" t="s">
        <v>46</v>
      </c>
      <c r="G37" s="2"/>
      <c r="H37" s="2" t="s">
        <v>47</v>
      </c>
      <c r="I37" s="1">
        <f t="shared" si="1"/>
        <v>114</v>
      </c>
      <c r="J37" s="1">
        <v>56</v>
      </c>
      <c r="K37" s="2"/>
      <c r="L37" s="1">
        <v>58</v>
      </c>
      <c r="M37" s="2"/>
      <c r="N37" s="1">
        <v>6</v>
      </c>
      <c r="O37" s="1">
        <v>20</v>
      </c>
      <c r="P37" s="1">
        <v>0</v>
      </c>
      <c r="Q37" s="1">
        <v>15</v>
      </c>
      <c r="R37" s="1">
        <v>0</v>
      </c>
      <c r="S37" s="1">
        <v>15</v>
      </c>
      <c r="T37" s="2"/>
      <c r="U37" s="2"/>
      <c r="V37" s="2"/>
      <c r="W37" s="2"/>
      <c r="X37" s="2"/>
      <c r="Y37" s="2"/>
      <c r="Z37" s="1">
        <v>0</v>
      </c>
      <c r="AA37" s="1">
        <v>4</v>
      </c>
      <c r="AB37" s="1">
        <v>2</v>
      </c>
      <c r="AC37" s="1">
        <v>10</v>
      </c>
      <c r="AD37" s="1">
        <v>0</v>
      </c>
      <c r="AE37" s="1">
        <v>10</v>
      </c>
      <c r="AF37" s="1">
        <v>2</v>
      </c>
      <c r="AG37" s="1">
        <v>5</v>
      </c>
      <c r="AH37" s="1">
        <v>25</v>
      </c>
      <c r="AI37" s="1">
        <v>0</v>
      </c>
      <c r="AJ37" s="2"/>
      <c r="AK37" s="2"/>
      <c r="AL37" s="2"/>
      <c r="AM37" s="2"/>
      <c r="AN37" s="2"/>
      <c r="AO37" s="2"/>
    </row>
    <row r="38" spans="1:41" x14ac:dyDescent="0.25">
      <c r="A38" s="2" t="s">
        <v>169</v>
      </c>
      <c r="B38" s="2" t="s">
        <v>170</v>
      </c>
      <c r="C38" s="2" t="s">
        <v>93</v>
      </c>
      <c r="D38" s="2" t="s">
        <v>171</v>
      </c>
      <c r="E38" s="2" t="s">
        <v>172</v>
      </c>
      <c r="F38" s="2" t="s">
        <v>173</v>
      </c>
      <c r="G38" s="2"/>
      <c r="H38" s="2" t="s">
        <v>47</v>
      </c>
      <c r="I38" s="1">
        <f t="shared" si="1"/>
        <v>113</v>
      </c>
      <c r="J38" s="1">
        <v>53</v>
      </c>
      <c r="K38" s="2"/>
      <c r="L38" s="1">
        <v>60</v>
      </c>
      <c r="M38" s="2"/>
      <c r="N38" s="1">
        <v>10</v>
      </c>
      <c r="O38" s="1">
        <v>10</v>
      </c>
      <c r="P38" s="1">
        <v>8</v>
      </c>
      <c r="Q38" s="1">
        <v>0</v>
      </c>
      <c r="R38" s="1">
        <v>20</v>
      </c>
      <c r="S38" s="1">
        <v>5</v>
      </c>
      <c r="T38" s="2"/>
      <c r="U38" s="2"/>
      <c r="V38" s="2"/>
      <c r="W38" s="2"/>
      <c r="X38" s="2"/>
      <c r="Y38" s="2"/>
      <c r="Z38" s="1">
        <v>5</v>
      </c>
      <c r="AA38" s="1">
        <v>3</v>
      </c>
      <c r="AB38" s="1">
        <v>2</v>
      </c>
      <c r="AC38" s="1">
        <v>6</v>
      </c>
      <c r="AD38" s="1">
        <v>0</v>
      </c>
      <c r="AE38" s="1">
        <v>10</v>
      </c>
      <c r="AF38" s="1">
        <v>4</v>
      </c>
      <c r="AG38" s="1">
        <v>0</v>
      </c>
      <c r="AH38" s="1">
        <v>25</v>
      </c>
      <c r="AI38" s="1">
        <v>5</v>
      </c>
      <c r="AJ38" s="2"/>
      <c r="AK38" s="2"/>
      <c r="AL38" s="2"/>
      <c r="AM38" s="2"/>
      <c r="AN38" s="2"/>
      <c r="AO38" s="2"/>
    </row>
    <row r="39" spans="1:41" x14ac:dyDescent="0.25">
      <c r="A39" s="2" t="s">
        <v>174</v>
      </c>
      <c r="B39" s="2" t="s">
        <v>170</v>
      </c>
      <c r="C39" s="2" t="s">
        <v>119</v>
      </c>
      <c r="D39" s="2" t="s">
        <v>175</v>
      </c>
      <c r="E39" s="2" t="s">
        <v>176</v>
      </c>
      <c r="F39" s="2" t="s">
        <v>173</v>
      </c>
      <c r="G39" s="2"/>
      <c r="H39" s="2" t="s">
        <v>47</v>
      </c>
      <c r="I39" s="1">
        <f t="shared" si="1"/>
        <v>112</v>
      </c>
      <c r="J39" s="1">
        <v>53</v>
      </c>
      <c r="K39" s="2"/>
      <c r="L39" s="1">
        <v>59</v>
      </c>
      <c r="M39" s="2"/>
      <c r="N39" s="1">
        <v>2</v>
      </c>
      <c r="O39" s="1">
        <v>20</v>
      </c>
      <c r="P39" s="1">
        <v>6</v>
      </c>
      <c r="Q39" s="1">
        <v>0</v>
      </c>
      <c r="R39" s="1">
        <v>10</v>
      </c>
      <c r="S39" s="1">
        <v>15</v>
      </c>
      <c r="T39" s="2"/>
      <c r="U39" s="2"/>
      <c r="V39" s="2"/>
      <c r="W39" s="2"/>
      <c r="X39" s="2"/>
      <c r="Y39" s="2"/>
      <c r="Z39" s="1">
        <v>5</v>
      </c>
      <c r="AA39" s="1">
        <v>5</v>
      </c>
      <c r="AB39" s="1">
        <v>2</v>
      </c>
      <c r="AC39" s="1">
        <v>2</v>
      </c>
      <c r="AD39" s="1">
        <v>3</v>
      </c>
      <c r="AE39" s="1">
        <v>10</v>
      </c>
      <c r="AF39" s="1">
        <v>2</v>
      </c>
      <c r="AG39" s="1">
        <v>5</v>
      </c>
      <c r="AH39" s="1">
        <v>25</v>
      </c>
      <c r="AI39" s="1">
        <v>0</v>
      </c>
      <c r="AJ39" s="2"/>
      <c r="AK39" s="2"/>
      <c r="AL39" s="2"/>
      <c r="AM39" s="2"/>
      <c r="AN39" s="2"/>
      <c r="AO39" s="2"/>
    </row>
    <row r="40" spans="1:41" x14ac:dyDescent="0.25">
      <c r="A40" s="2" t="s">
        <v>177</v>
      </c>
      <c r="B40" s="2" t="s">
        <v>62</v>
      </c>
      <c r="C40" s="2" t="s">
        <v>63</v>
      </c>
      <c r="D40" s="2" t="s">
        <v>178</v>
      </c>
      <c r="E40" s="2" t="s">
        <v>179</v>
      </c>
      <c r="F40" s="2" t="s">
        <v>46</v>
      </c>
      <c r="G40" s="2"/>
      <c r="H40" s="2" t="s">
        <v>47</v>
      </c>
      <c r="I40" s="1">
        <f t="shared" si="1"/>
        <v>111</v>
      </c>
      <c r="J40" s="1">
        <v>36</v>
      </c>
      <c r="K40" s="2"/>
      <c r="L40" s="2"/>
      <c r="M40" s="1">
        <v>75</v>
      </c>
      <c r="N40" s="1">
        <v>6</v>
      </c>
      <c r="O40" s="1">
        <v>10</v>
      </c>
      <c r="P40" s="1">
        <v>10</v>
      </c>
      <c r="Q40" s="1">
        <v>0</v>
      </c>
      <c r="R40" s="1">
        <v>10</v>
      </c>
      <c r="S40" s="1">
        <v>0</v>
      </c>
      <c r="T40" s="2"/>
      <c r="U40" s="2"/>
      <c r="V40" s="2"/>
      <c r="W40" s="2"/>
      <c r="X40" s="2"/>
      <c r="Y40" s="2"/>
      <c r="Z40" s="1">
        <v>0</v>
      </c>
      <c r="AA40" s="2"/>
      <c r="AB40" s="2"/>
      <c r="AC40" s="1">
        <v>6</v>
      </c>
      <c r="AD40" s="2"/>
      <c r="AE40" s="2"/>
      <c r="AF40" s="2"/>
      <c r="AG40" s="2"/>
      <c r="AH40" s="2"/>
      <c r="AI40" s="2"/>
      <c r="AJ40" s="1">
        <v>20</v>
      </c>
      <c r="AK40" s="1">
        <v>10</v>
      </c>
      <c r="AL40" s="1">
        <v>5</v>
      </c>
      <c r="AM40" s="1">
        <v>25</v>
      </c>
      <c r="AN40" s="1">
        <v>5</v>
      </c>
      <c r="AO40" s="1">
        <v>10</v>
      </c>
    </row>
    <row r="41" spans="1:41" x14ac:dyDescent="0.25">
      <c r="A41" s="2" t="s">
        <v>180</v>
      </c>
      <c r="B41" s="2" t="s">
        <v>42</v>
      </c>
      <c r="C41" s="2" t="s">
        <v>43</v>
      </c>
      <c r="D41" s="2" t="s">
        <v>181</v>
      </c>
      <c r="E41" s="2" t="s">
        <v>182</v>
      </c>
      <c r="F41" s="2" t="s">
        <v>46</v>
      </c>
      <c r="G41" s="2"/>
      <c r="H41" s="2" t="s">
        <v>47</v>
      </c>
      <c r="I41" s="1">
        <f t="shared" si="1"/>
        <v>101</v>
      </c>
      <c r="J41" s="1">
        <v>71</v>
      </c>
      <c r="K41" s="1">
        <v>30</v>
      </c>
      <c r="L41" s="2"/>
      <c r="M41" s="2"/>
      <c r="N41" s="1">
        <v>2</v>
      </c>
      <c r="O41" s="1">
        <v>20</v>
      </c>
      <c r="P41" s="1">
        <v>4</v>
      </c>
      <c r="Q41" s="1">
        <v>15</v>
      </c>
      <c r="R41" s="1">
        <v>20</v>
      </c>
      <c r="S41" s="1">
        <v>10</v>
      </c>
      <c r="T41" s="1">
        <v>0</v>
      </c>
      <c r="U41" s="1">
        <v>0</v>
      </c>
      <c r="V41" s="1">
        <v>0</v>
      </c>
      <c r="W41" s="1">
        <v>0</v>
      </c>
      <c r="X41" s="1">
        <v>30</v>
      </c>
      <c r="Y41" s="1">
        <v>0</v>
      </c>
      <c r="Z41" s="1">
        <v>0</v>
      </c>
      <c r="AA41" s="2"/>
      <c r="AB41" s="2"/>
      <c r="AC41" s="2"/>
      <c r="AD41" s="2"/>
      <c r="AE41" s="2"/>
      <c r="AF41" s="2"/>
      <c r="AG41" s="2"/>
      <c r="AH41" s="2"/>
      <c r="AI41" s="2"/>
      <c r="AJ41" s="2"/>
      <c r="AK41" s="2"/>
      <c r="AL41" s="2"/>
      <c r="AM41" s="2"/>
      <c r="AN41" s="2"/>
      <c r="AO41" s="2"/>
    </row>
    <row r="42" spans="1:41" x14ac:dyDescent="0.25">
      <c r="A42" s="2" t="s">
        <v>183</v>
      </c>
      <c r="B42" s="2" t="s">
        <v>42</v>
      </c>
      <c r="C42" s="2" t="s">
        <v>43</v>
      </c>
      <c r="D42" s="2" t="s">
        <v>184</v>
      </c>
      <c r="E42" s="2" t="s">
        <v>185</v>
      </c>
      <c r="F42" s="2" t="s">
        <v>46</v>
      </c>
      <c r="G42" s="2"/>
      <c r="H42" s="2" t="s">
        <v>47</v>
      </c>
      <c r="I42" s="1">
        <f t="shared" si="1"/>
        <v>94</v>
      </c>
      <c r="J42" s="1">
        <v>52</v>
      </c>
      <c r="K42" s="1">
        <v>42</v>
      </c>
      <c r="L42" s="2"/>
      <c r="M42" s="2"/>
      <c r="N42" s="1">
        <v>6</v>
      </c>
      <c r="O42" s="1">
        <v>10</v>
      </c>
      <c r="P42" s="1">
        <v>6</v>
      </c>
      <c r="Q42" s="1">
        <v>15</v>
      </c>
      <c r="R42" s="1">
        <v>0</v>
      </c>
      <c r="S42" s="1">
        <v>15</v>
      </c>
      <c r="T42" s="1">
        <v>0</v>
      </c>
      <c r="U42" s="1">
        <v>0</v>
      </c>
      <c r="V42" s="1">
        <v>2</v>
      </c>
      <c r="W42" s="1">
        <v>10</v>
      </c>
      <c r="X42" s="1">
        <v>30</v>
      </c>
      <c r="Y42" s="1">
        <v>0</v>
      </c>
      <c r="Z42" s="1">
        <v>0</v>
      </c>
      <c r="AA42" s="2"/>
      <c r="AB42" s="2"/>
      <c r="AC42" s="2"/>
      <c r="AD42" s="2"/>
      <c r="AE42" s="2"/>
      <c r="AF42" s="2"/>
      <c r="AG42" s="2"/>
      <c r="AH42" s="2"/>
      <c r="AI42" s="2"/>
      <c r="AJ42" s="2"/>
      <c r="AK42" s="2"/>
      <c r="AL42" s="2"/>
      <c r="AM42" s="2"/>
      <c r="AN42" s="2"/>
      <c r="AO42" s="2"/>
    </row>
    <row r="43" spans="1:41" x14ac:dyDescent="0.25">
      <c r="A43" s="2" t="s">
        <v>186</v>
      </c>
      <c r="B43" s="2" t="s">
        <v>187</v>
      </c>
      <c r="C43" s="2" t="s">
        <v>43</v>
      </c>
      <c r="D43" s="2" t="s">
        <v>188</v>
      </c>
      <c r="E43" s="2" t="s">
        <v>189</v>
      </c>
      <c r="F43" s="2" t="s">
        <v>88</v>
      </c>
      <c r="G43" s="2"/>
      <c r="H43" s="2" t="s">
        <v>47</v>
      </c>
      <c r="I43" s="1">
        <f t="shared" si="1"/>
        <v>94</v>
      </c>
      <c r="J43" s="1">
        <v>47</v>
      </c>
      <c r="K43" s="1">
        <v>47</v>
      </c>
      <c r="L43" s="2"/>
      <c r="M43" s="2"/>
      <c r="N43" s="1">
        <v>2</v>
      </c>
      <c r="O43" s="1">
        <v>20</v>
      </c>
      <c r="P43" s="1">
        <v>10</v>
      </c>
      <c r="Q43" s="1">
        <v>0</v>
      </c>
      <c r="R43" s="1">
        <v>0</v>
      </c>
      <c r="S43" s="1">
        <v>15</v>
      </c>
      <c r="T43" s="1">
        <v>0</v>
      </c>
      <c r="U43" s="1">
        <v>5</v>
      </c>
      <c r="V43" s="1">
        <v>2</v>
      </c>
      <c r="W43" s="1">
        <v>10</v>
      </c>
      <c r="X43" s="1">
        <v>30</v>
      </c>
      <c r="Y43" s="1">
        <v>0</v>
      </c>
      <c r="Z43" s="1">
        <v>0</v>
      </c>
      <c r="AA43" s="2"/>
      <c r="AB43" s="2"/>
      <c r="AC43" s="2"/>
      <c r="AD43" s="2"/>
      <c r="AE43" s="2"/>
      <c r="AF43" s="2"/>
      <c r="AG43" s="2"/>
      <c r="AH43" s="2"/>
      <c r="AI43" s="2"/>
      <c r="AJ43" s="2"/>
      <c r="AK43" s="2"/>
      <c r="AL43" s="2"/>
      <c r="AM43" s="2"/>
      <c r="AN43" s="2"/>
      <c r="AO43" s="2"/>
    </row>
    <row r="44" spans="1:41" x14ac:dyDescent="0.25">
      <c r="A44" s="2" t="s">
        <v>190</v>
      </c>
      <c r="B44" s="2" t="s">
        <v>191</v>
      </c>
      <c r="C44" s="2" t="s">
        <v>103</v>
      </c>
      <c r="D44" s="2" t="s">
        <v>192</v>
      </c>
      <c r="E44" s="2" t="s">
        <v>193</v>
      </c>
      <c r="F44" s="2" t="s">
        <v>194</v>
      </c>
      <c r="G44" s="2"/>
      <c r="H44" s="2" t="s">
        <v>47</v>
      </c>
      <c r="I44" s="1">
        <f t="shared" si="1"/>
        <v>93</v>
      </c>
      <c r="J44" s="1">
        <v>59</v>
      </c>
      <c r="K44" s="2"/>
      <c r="L44" s="1">
        <v>34</v>
      </c>
      <c r="M44" s="2"/>
      <c r="N44" s="1">
        <v>10</v>
      </c>
      <c r="O44" s="1">
        <v>20</v>
      </c>
      <c r="P44" s="1">
        <v>4</v>
      </c>
      <c r="Q44" s="1">
        <v>0</v>
      </c>
      <c r="R44" s="1">
        <v>10</v>
      </c>
      <c r="S44" s="1">
        <v>15</v>
      </c>
      <c r="T44" s="2"/>
      <c r="U44" s="2"/>
      <c r="V44" s="2"/>
      <c r="W44" s="2"/>
      <c r="X44" s="2"/>
      <c r="Y44" s="2"/>
      <c r="Z44" s="1">
        <v>0</v>
      </c>
      <c r="AA44" s="1">
        <v>3</v>
      </c>
      <c r="AB44" s="1">
        <v>2</v>
      </c>
      <c r="AC44" s="1">
        <v>10</v>
      </c>
      <c r="AD44" s="1">
        <v>0</v>
      </c>
      <c r="AE44" s="1">
        <v>10</v>
      </c>
      <c r="AF44" s="1">
        <v>4</v>
      </c>
      <c r="AG44" s="1">
        <v>5</v>
      </c>
      <c r="AH44" s="1">
        <v>0</v>
      </c>
      <c r="AI44" s="1">
        <v>0</v>
      </c>
      <c r="AJ44" s="2"/>
      <c r="AK44" s="2"/>
      <c r="AL44" s="2"/>
      <c r="AM44" s="2"/>
      <c r="AN44" s="2"/>
      <c r="AO44" s="2"/>
    </row>
    <row r="45" spans="1:41" x14ac:dyDescent="0.25">
      <c r="A45" s="2" t="s">
        <v>195</v>
      </c>
      <c r="B45" s="2" t="s">
        <v>196</v>
      </c>
      <c r="C45" s="2" t="s">
        <v>119</v>
      </c>
      <c r="D45" s="2" t="s">
        <v>197</v>
      </c>
      <c r="E45" s="2" t="s">
        <v>198</v>
      </c>
      <c r="F45" s="2" t="s">
        <v>194</v>
      </c>
      <c r="G45" s="2"/>
      <c r="H45" s="2" t="s">
        <v>47</v>
      </c>
      <c r="I45" s="1">
        <f t="shared" si="1"/>
        <v>92</v>
      </c>
      <c r="J45" s="1">
        <v>57</v>
      </c>
      <c r="K45" s="2"/>
      <c r="L45" s="1">
        <v>35</v>
      </c>
      <c r="M45" s="2"/>
      <c r="N45" s="1">
        <v>2</v>
      </c>
      <c r="O45" s="1">
        <v>20</v>
      </c>
      <c r="P45" s="1">
        <v>10</v>
      </c>
      <c r="Q45" s="1">
        <v>15</v>
      </c>
      <c r="R45" s="1">
        <v>0</v>
      </c>
      <c r="S45" s="1">
        <v>10</v>
      </c>
      <c r="T45" s="2"/>
      <c r="U45" s="2"/>
      <c r="V45" s="2"/>
      <c r="W45" s="2"/>
      <c r="X45" s="2"/>
      <c r="Y45" s="2"/>
      <c r="Z45" s="1">
        <v>0</v>
      </c>
      <c r="AA45" s="1">
        <v>4</v>
      </c>
      <c r="AB45" s="1">
        <v>0</v>
      </c>
      <c r="AC45" s="1">
        <v>0</v>
      </c>
      <c r="AD45" s="1">
        <v>0</v>
      </c>
      <c r="AE45" s="1">
        <v>4</v>
      </c>
      <c r="AF45" s="1">
        <v>2</v>
      </c>
      <c r="AG45" s="1">
        <v>0</v>
      </c>
      <c r="AH45" s="1">
        <v>25</v>
      </c>
      <c r="AI45" s="1">
        <v>0</v>
      </c>
      <c r="AJ45" s="2"/>
      <c r="AK45" s="2"/>
      <c r="AL45" s="2"/>
      <c r="AM45" s="2"/>
      <c r="AN45" s="2"/>
      <c r="AO45" s="2"/>
    </row>
    <row r="46" spans="1:41" x14ac:dyDescent="0.25">
      <c r="A46" s="2" t="s">
        <v>199</v>
      </c>
      <c r="B46" s="2" t="s">
        <v>42</v>
      </c>
      <c r="C46" s="2" t="s">
        <v>43</v>
      </c>
      <c r="D46" s="2" t="s">
        <v>200</v>
      </c>
      <c r="E46" s="2" t="s">
        <v>201</v>
      </c>
      <c r="F46" s="2" t="s">
        <v>46</v>
      </c>
      <c r="G46" s="2"/>
      <c r="H46" s="2" t="s">
        <v>47</v>
      </c>
      <c r="I46" s="1">
        <f t="shared" si="1"/>
        <v>91</v>
      </c>
      <c r="J46" s="1">
        <v>55</v>
      </c>
      <c r="K46" s="1">
        <v>36</v>
      </c>
      <c r="L46" s="2"/>
      <c r="M46" s="2"/>
      <c r="N46" s="1">
        <v>2</v>
      </c>
      <c r="O46" s="1">
        <v>20</v>
      </c>
      <c r="P46" s="1">
        <v>8</v>
      </c>
      <c r="Q46" s="1">
        <v>15</v>
      </c>
      <c r="R46" s="1">
        <v>0</v>
      </c>
      <c r="S46" s="1">
        <v>10</v>
      </c>
      <c r="T46" s="1">
        <v>0</v>
      </c>
      <c r="U46" s="1">
        <v>0</v>
      </c>
      <c r="V46" s="1">
        <v>6</v>
      </c>
      <c r="W46" s="1">
        <v>0</v>
      </c>
      <c r="X46" s="1">
        <v>30</v>
      </c>
      <c r="Y46" s="1">
        <v>0</v>
      </c>
      <c r="Z46" s="1">
        <v>0</v>
      </c>
      <c r="AA46" s="2"/>
      <c r="AB46" s="2"/>
      <c r="AC46" s="2"/>
      <c r="AD46" s="2"/>
      <c r="AE46" s="2"/>
      <c r="AF46" s="2"/>
      <c r="AG46" s="2"/>
      <c r="AH46" s="2"/>
      <c r="AI46" s="2"/>
      <c r="AJ46" s="2"/>
      <c r="AK46" s="2"/>
      <c r="AL46" s="2"/>
      <c r="AM46" s="2"/>
      <c r="AN46" s="2"/>
      <c r="AO46" s="2"/>
    </row>
    <row r="47" spans="1:41" x14ac:dyDescent="0.25">
      <c r="A47" s="2" t="s">
        <v>202</v>
      </c>
      <c r="B47" s="2" t="s">
        <v>42</v>
      </c>
      <c r="C47" s="2" t="s">
        <v>203</v>
      </c>
      <c r="D47" s="2" t="s">
        <v>204</v>
      </c>
      <c r="E47" s="2" t="s">
        <v>205</v>
      </c>
      <c r="F47" s="2" t="s">
        <v>46</v>
      </c>
      <c r="G47" s="2"/>
      <c r="H47" s="2" t="s">
        <v>47</v>
      </c>
      <c r="I47" s="1">
        <f t="shared" si="1"/>
        <v>87</v>
      </c>
      <c r="J47" s="1">
        <v>55</v>
      </c>
      <c r="K47" s="2"/>
      <c r="L47" s="1">
        <v>32</v>
      </c>
      <c r="M47" s="2"/>
      <c r="N47" s="1">
        <v>20</v>
      </c>
      <c r="O47">
        <v>0</v>
      </c>
      <c r="P47" s="1">
        <v>0</v>
      </c>
      <c r="Q47" s="1">
        <v>0</v>
      </c>
      <c r="R47" s="1">
        <v>20</v>
      </c>
      <c r="S47" s="1">
        <v>15</v>
      </c>
      <c r="T47" s="2"/>
      <c r="U47" s="2"/>
      <c r="V47" s="2"/>
      <c r="W47" s="2"/>
      <c r="X47" s="2"/>
      <c r="Y47" s="2"/>
      <c r="Z47" s="1">
        <v>0</v>
      </c>
      <c r="AA47" s="1">
        <v>5</v>
      </c>
      <c r="AB47" s="1">
        <v>0</v>
      </c>
      <c r="AC47" s="1">
        <v>10</v>
      </c>
      <c r="AD47" s="1">
        <v>3</v>
      </c>
      <c r="AE47" s="1">
        <v>0</v>
      </c>
      <c r="AF47" s="1">
        <v>4</v>
      </c>
      <c r="AG47" s="1">
        <v>10</v>
      </c>
      <c r="AH47" s="1">
        <v>0</v>
      </c>
      <c r="AI47" s="1">
        <v>0</v>
      </c>
      <c r="AJ47" s="2"/>
      <c r="AK47" s="2"/>
      <c r="AL47" s="2"/>
      <c r="AM47" s="2"/>
      <c r="AN47" s="2"/>
      <c r="AO47" s="2"/>
    </row>
    <row r="48" spans="1:41" x14ac:dyDescent="0.25">
      <c r="A48" s="2" t="s">
        <v>206</v>
      </c>
      <c r="B48" s="2" t="s">
        <v>118</v>
      </c>
      <c r="C48" s="2" t="s">
        <v>43</v>
      </c>
      <c r="D48" s="2" t="s">
        <v>207</v>
      </c>
      <c r="E48" s="2" t="s">
        <v>208</v>
      </c>
      <c r="F48" s="2" t="s">
        <v>46</v>
      </c>
      <c r="G48" s="2"/>
      <c r="H48" s="2" t="s">
        <v>47</v>
      </c>
      <c r="I48" s="1">
        <f t="shared" si="1"/>
        <v>85</v>
      </c>
      <c r="J48" s="1">
        <v>39</v>
      </c>
      <c r="K48" s="1">
        <v>46</v>
      </c>
      <c r="L48" s="2"/>
      <c r="M48" s="2"/>
      <c r="N48" s="1">
        <v>6</v>
      </c>
      <c r="O48" s="1">
        <v>10</v>
      </c>
      <c r="P48" s="1">
        <v>8</v>
      </c>
      <c r="Q48" s="1">
        <v>15</v>
      </c>
      <c r="R48" s="1">
        <v>0</v>
      </c>
      <c r="S48" s="1">
        <v>0</v>
      </c>
      <c r="T48" s="1">
        <v>0</v>
      </c>
      <c r="U48" s="1">
        <v>4</v>
      </c>
      <c r="V48" s="1">
        <v>2</v>
      </c>
      <c r="W48" s="1">
        <v>0</v>
      </c>
      <c r="X48" s="1">
        <v>30</v>
      </c>
      <c r="Y48" s="1">
        <v>10</v>
      </c>
      <c r="Z48" s="1">
        <v>0</v>
      </c>
      <c r="AA48" s="2"/>
      <c r="AB48" s="2"/>
      <c r="AC48" s="2"/>
      <c r="AD48" s="2"/>
      <c r="AE48" s="2"/>
      <c r="AF48" s="2"/>
      <c r="AG48" s="2"/>
      <c r="AH48" s="2"/>
      <c r="AI48" s="2"/>
      <c r="AJ48" s="2"/>
      <c r="AK48" s="2"/>
      <c r="AL48" s="2"/>
      <c r="AM48" s="2"/>
      <c r="AN48" s="2"/>
      <c r="AO48" s="2"/>
    </row>
    <row r="49" spans="1:41" x14ac:dyDescent="0.25">
      <c r="A49" s="2" t="s">
        <v>209</v>
      </c>
      <c r="B49" s="2" t="s">
        <v>129</v>
      </c>
      <c r="C49" s="2" t="s">
        <v>43</v>
      </c>
      <c r="D49" s="2" t="s">
        <v>210</v>
      </c>
      <c r="E49" s="2" t="s">
        <v>211</v>
      </c>
      <c r="F49" s="2" t="s">
        <v>46</v>
      </c>
      <c r="G49" s="2"/>
      <c r="H49" s="2" t="s">
        <v>47</v>
      </c>
      <c r="I49" s="1">
        <f t="shared" si="1"/>
        <v>84</v>
      </c>
      <c r="J49" s="1">
        <v>40</v>
      </c>
      <c r="K49" s="1">
        <v>44</v>
      </c>
      <c r="L49" s="2"/>
      <c r="M49" s="2"/>
      <c r="N49" s="1">
        <v>2</v>
      </c>
      <c r="O49" s="1">
        <v>20</v>
      </c>
      <c r="P49" s="1">
        <v>8</v>
      </c>
      <c r="Q49" s="1">
        <v>0</v>
      </c>
      <c r="R49" s="1">
        <v>10</v>
      </c>
      <c r="S49" s="1">
        <v>0</v>
      </c>
      <c r="T49" s="1">
        <v>12</v>
      </c>
      <c r="U49" s="1">
        <v>0</v>
      </c>
      <c r="V49" s="1">
        <v>2</v>
      </c>
      <c r="W49" s="1">
        <v>0</v>
      </c>
      <c r="X49" s="1">
        <v>30</v>
      </c>
      <c r="Y49" s="1">
        <v>0</v>
      </c>
      <c r="Z49" s="1">
        <v>0</v>
      </c>
      <c r="AA49" s="2"/>
      <c r="AB49" s="2"/>
      <c r="AC49" s="2"/>
      <c r="AD49" s="2"/>
      <c r="AE49" s="2"/>
      <c r="AF49" s="2"/>
      <c r="AG49" s="2"/>
      <c r="AH49" s="2"/>
      <c r="AI49" s="2"/>
      <c r="AJ49" s="2"/>
      <c r="AK49" s="2"/>
      <c r="AL49" s="2"/>
      <c r="AM49" s="2"/>
      <c r="AN49" s="2"/>
      <c r="AO49" s="2"/>
    </row>
    <row r="50" spans="1:41" x14ac:dyDescent="0.25">
      <c r="A50" s="2" t="s">
        <v>212</v>
      </c>
      <c r="B50" s="2" t="s">
        <v>213</v>
      </c>
      <c r="C50" s="2" t="s">
        <v>93</v>
      </c>
      <c r="D50" s="2" t="s">
        <v>214</v>
      </c>
      <c r="E50" s="2" t="s">
        <v>215</v>
      </c>
      <c r="F50" s="2" t="s">
        <v>216</v>
      </c>
      <c r="G50" s="2"/>
      <c r="H50" s="2" t="s">
        <v>47</v>
      </c>
      <c r="I50" s="1">
        <f t="shared" si="1"/>
        <v>84</v>
      </c>
      <c r="J50" s="1">
        <v>37</v>
      </c>
      <c r="K50" s="2"/>
      <c r="L50" s="1">
        <v>47</v>
      </c>
      <c r="M50" s="2"/>
      <c r="N50" s="1">
        <v>2</v>
      </c>
      <c r="O50" s="1">
        <v>10</v>
      </c>
      <c r="P50" s="1">
        <v>10</v>
      </c>
      <c r="Q50" s="1">
        <v>0</v>
      </c>
      <c r="R50" s="1">
        <v>0</v>
      </c>
      <c r="S50" s="1">
        <v>15</v>
      </c>
      <c r="T50" s="2"/>
      <c r="U50" s="2"/>
      <c r="V50" s="2"/>
      <c r="W50" s="2"/>
      <c r="X50" s="2"/>
      <c r="Y50" s="2"/>
      <c r="Z50" s="1">
        <v>5</v>
      </c>
      <c r="AA50" s="1">
        <v>0</v>
      </c>
      <c r="AB50" s="1">
        <v>0</v>
      </c>
      <c r="AC50" s="1">
        <v>0</v>
      </c>
      <c r="AD50" s="1">
        <v>0</v>
      </c>
      <c r="AE50" s="1">
        <v>10</v>
      </c>
      <c r="AF50" s="1">
        <v>2</v>
      </c>
      <c r="AG50" s="1">
        <v>0</v>
      </c>
      <c r="AH50" s="1">
        <v>25</v>
      </c>
      <c r="AI50" s="1">
        <v>5</v>
      </c>
      <c r="AJ50" s="2"/>
      <c r="AK50" s="2"/>
      <c r="AL50" s="2"/>
      <c r="AM50" s="2"/>
      <c r="AN50" s="2"/>
      <c r="AO50" s="2"/>
    </row>
    <row r="51" spans="1:41" x14ac:dyDescent="0.25">
      <c r="A51" s="2" t="s">
        <v>217</v>
      </c>
      <c r="B51" s="2" t="s">
        <v>42</v>
      </c>
      <c r="C51" s="2" t="s">
        <v>43</v>
      </c>
      <c r="D51" s="2" t="s">
        <v>218</v>
      </c>
      <c r="E51" s="2" t="s">
        <v>219</v>
      </c>
      <c r="F51" s="2" t="s">
        <v>46</v>
      </c>
      <c r="G51" s="2"/>
      <c r="H51" s="2" t="s">
        <v>47</v>
      </c>
      <c r="I51" s="1">
        <f t="shared" si="1"/>
        <v>84</v>
      </c>
      <c r="J51" s="1">
        <v>52</v>
      </c>
      <c r="K51" s="1">
        <v>32</v>
      </c>
      <c r="L51" s="2"/>
      <c r="M51" s="2"/>
      <c r="N51" s="1">
        <v>2</v>
      </c>
      <c r="O51" s="1">
        <v>20</v>
      </c>
      <c r="P51" s="1">
        <v>10</v>
      </c>
      <c r="Q51" s="1">
        <v>15</v>
      </c>
      <c r="R51" s="1">
        <v>0</v>
      </c>
      <c r="S51" s="1">
        <v>5</v>
      </c>
      <c r="T51" s="1">
        <v>0</v>
      </c>
      <c r="U51" s="1">
        <v>0</v>
      </c>
      <c r="V51" s="1">
        <v>2</v>
      </c>
      <c r="W51" s="1">
        <v>0</v>
      </c>
      <c r="X51" s="1">
        <v>30</v>
      </c>
      <c r="Y51" s="1">
        <v>0</v>
      </c>
      <c r="Z51" s="1">
        <v>0</v>
      </c>
      <c r="AA51" s="2"/>
      <c r="AB51" s="2"/>
      <c r="AC51" s="2"/>
      <c r="AD51" s="2"/>
      <c r="AE51" s="2"/>
      <c r="AF51" s="2"/>
      <c r="AG51" s="2"/>
      <c r="AH51" s="2"/>
      <c r="AI51" s="2"/>
      <c r="AJ51" s="2"/>
      <c r="AK51" s="2"/>
      <c r="AL51" s="2"/>
      <c r="AM51" s="2"/>
      <c r="AN51" s="2"/>
      <c r="AO51" s="2"/>
    </row>
    <row r="52" spans="1:41" x14ac:dyDescent="0.25">
      <c r="A52" s="2" t="s">
        <v>220</v>
      </c>
      <c r="B52" s="2" t="s">
        <v>42</v>
      </c>
      <c r="C52" s="2" t="s">
        <v>43</v>
      </c>
      <c r="D52" s="2" t="s">
        <v>221</v>
      </c>
      <c r="E52" s="2" t="s">
        <v>222</v>
      </c>
      <c r="F52" s="2" t="s">
        <v>46</v>
      </c>
      <c r="G52" s="2"/>
      <c r="H52" s="2" t="s">
        <v>47</v>
      </c>
      <c r="I52" s="1">
        <f t="shared" si="1"/>
        <v>79</v>
      </c>
      <c r="J52" s="1">
        <v>37</v>
      </c>
      <c r="K52" s="1">
        <v>42</v>
      </c>
      <c r="L52" s="2"/>
      <c r="M52" s="2"/>
      <c r="N52" s="1">
        <v>2</v>
      </c>
      <c r="O52" s="1">
        <v>10</v>
      </c>
      <c r="P52" s="1">
        <v>0</v>
      </c>
      <c r="Q52" s="1">
        <v>15</v>
      </c>
      <c r="R52" s="1">
        <v>0</v>
      </c>
      <c r="S52" s="1">
        <v>10</v>
      </c>
      <c r="T52" s="1">
        <v>0</v>
      </c>
      <c r="U52" s="1">
        <v>0</v>
      </c>
      <c r="V52" s="1">
        <v>2</v>
      </c>
      <c r="W52" s="1">
        <v>0</v>
      </c>
      <c r="X52" s="1">
        <v>30</v>
      </c>
      <c r="Y52" s="1">
        <v>10</v>
      </c>
      <c r="Z52" s="1">
        <v>0</v>
      </c>
      <c r="AA52" s="2"/>
      <c r="AB52" s="2"/>
      <c r="AC52" s="2"/>
      <c r="AD52" s="2"/>
      <c r="AE52" s="2"/>
      <c r="AF52" s="2"/>
      <c r="AG52" s="2"/>
      <c r="AH52" s="2"/>
      <c r="AI52" s="2"/>
      <c r="AJ52" s="2"/>
      <c r="AK52" s="2"/>
      <c r="AL52" s="2"/>
      <c r="AM52" s="2"/>
      <c r="AN52" s="2"/>
      <c r="AO52" s="2"/>
    </row>
    <row r="53" spans="1:41" x14ac:dyDescent="0.25">
      <c r="A53" s="2" t="s">
        <v>223</v>
      </c>
      <c r="B53" s="2" t="s">
        <v>42</v>
      </c>
      <c r="C53" s="2" t="s">
        <v>43</v>
      </c>
      <c r="D53" s="2" t="s">
        <v>224</v>
      </c>
      <c r="E53" s="2" t="s">
        <v>222</v>
      </c>
      <c r="F53" s="2" t="s">
        <v>46</v>
      </c>
      <c r="G53" s="2"/>
      <c r="H53" s="2" t="s">
        <v>47</v>
      </c>
      <c r="I53" s="1">
        <f t="shared" si="1"/>
        <v>77</v>
      </c>
      <c r="J53" s="1">
        <v>41</v>
      </c>
      <c r="K53" s="1">
        <v>36</v>
      </c>
      <c r="L53" s="2"/>
      <c r="M53" s="2"/>
      <c r="N53" s="1">
        <v>2</v>
      </c>
      <c r="O53" s="1">
        <v>10</v>
      </c>
      <c r="P53" s="1">
        <v>4</v>
      </c>
      <c r="Q53" s="1">
        <v>15</v>
      </c>
      <c r="R53" s="1">
        <v>0</v>
      </c>
      <c r="S53" s="1">
        <v>10</v>
      </c>
      <c r="T53" s="1">
        <v>0</v>
      </c>
      <c r="U53" s="1">
        <v>0</v>
      </c>
      <c r="V53" s="1">
        <v>6</v>
      </c>
      <c r="W53" s="1">
        <v>0</v>
      </c>
      <c r="X53" s="1">
        <v>30</v>
      </c>
      <c r="Y53" s="1">
        <v>0</v>
      </c>
      <c r="Z53" s="1">
        <v>0</v>
      </c>
      <c r="AA53" s="2"/>
      <c r="AB53" s="2"/>
      <c r="AC53" s="2"/>
      <c r="AD53" s="2"/>
      <c r="AE53" s="2"/>
      <c r="AF53" s="2"/>
      <c r="AG53" s="2"/>
      <c r="AH53" s="2"/>
      <c r="AI53" s="2"/>
      <c r="AJ53" s="2"/>
      <c r="AK53" s="2"/>
      <c r="AL53" s="2"/>
      <c r="AM53" s="2"/>
      <c r="AN53" s="2"/>
      <c r="AO53" s="2"/>
    </row>
    <row r="54" spans="1:41" x14ac:dyDescent="0.25">
      <c r="A54" s="2" t="s">
        <v>225</v>
      </c>
      <c r="B54" s="2" t="s">
        <v>187</v>
      </c>
      <c r="C54" s="2" t="s">
        <v>103</v>
      </c>
      <c r="D54" s="2" t="s">
        <v>226</v>
      </c>
      <c r="E54" s="2" t="s">
        <v>227</v>
      </c>
      <c r="F54" s="2" t="s">
        <v>88</v>
      </c>
      <c r="G54" s="2"/>
      <c r="H54" s="2" t="s">
        <v>47</v>
      </c>
      <c r="I54" s="1">
        <f t="shared" si="1"/>
        <v>58</v>
      </c>
      <c r="J54" s="1">
        <v>45</v>
      </c>
      <c r="K54" s="2"/>
      <c r="L54" s="1">
        <v>13</v>
      </c>
      <c r="M54" s="2"/>
      <c r="N54" s="1">
        <v>2</v>
      </c>
      <c r="O54" s="1">
        <v>20</v>
      </c>
      <c r="P54" s="1">
        <v>8</v>
      </c>
      <c r="Q54" s="1">
        <v>0</v>
      </c>
      <c r="R54" s="1">
        <v>0</v>
      </c>
      <c r="S54" s="1">
        <v>15</v>
      </c>
      <c r="T54" s="2"/>
      <c r="U54" s="2"/>
      <c r="V54" s="2"/>
      <c r="W54" s="2"/>
      <c r="X54" s="2"/>
      <c r="Y54" s="2"/>
      <c r="Z54" s="1">
        <v>0</v>
      </c>
      <c r="AA54" s="1">
        <v>3</v>
      </c>
      <c r="AB54" s="1">
        <v>2</v>
      </c>
      <c r="AC54" s="1">
        <v>2</v>
      </c>
      <c r="AD54" s="1">
        <v>0</v>
      </c>
      <c r="AE54" s="1">
        <v>0</v>
      </c>
      <c r="AF54" s="1">
        <v>6</v>
      </c>
      <c r="AG54" s="1">
        <v>0</v>
      </c>
      <c r="AH54" s="1">
        <v>0</v>
      </c>
      <c r="AI54" s="1">
        <v>0</v>
      </c>
      <c r="AJ54" s="2"/>
      <c r="AK54" s="2"/>
      <c r="AL54" s="2"/>
      <c r="AM54" s="2"/>
      <c r="AN54" s="2"/>
      <c r="AO54" s="2"/>
    </row>
    <row r="55" spans="1:41" x14ac:dyDescent="0.25">
      <c r="A55" s="2" t="s">
        <v>228</v>
      </c>
      <c r="B55" s="2" t="s">
        <v>42</v>
      </c>
      <c r="C55" s="2" t="s">
        <v>93</v>
      </c>
      <c r="D55" s="2" t="s">
        <v>229</v>
      </c>
      <c r="E55" s="2" t="s">
        <v>230</v>
      </c>
      <c r="F55" s="2" t="s">
        <v>46</v>
      </c>
      <c r="G55" s="2"/>
      <c r="H55" s="2" t="s">
        <v>47</v>
      </c>
      <c r="I55" s="1">
        <f t="shared" si="1"/>
        <v>57</v>
      </c>
      <c r="J55" s="1">
        <v>43</v>
      </c>
      <c r="K55" s="2"/>
      <c r="L55" s="1">
        <v>14</v>
      </c>
      <c r="M55" s="2"/>
      <c r="N55" s="1">
        <v>2</v>
      </c>
      <c r="O55" s="1">
        <v>20</v>
      </c>
      <c r="P55" s="1">
        <v>6</v>
      </c>
      <c r="Q55" s="1">
        <v>0</v>
      </c>
      <c r="R55" s="1">
        <v>0</v>
      </c>
      <c r="S55" s="1">
        <v>15</v>
      </c>
      <c r="T55" s="2"/>
      <c r="U55" s="2"/>
      <c r="V55" s="2"/>
      <c r="W55" s="2"/>
      <c r="X55" s="2"/>
      <c r="Y55" s="2"/>
      <c r="Z55" s="1">
        <v>0</v>
      </c>
      <c r="AA55" s="1">
        <v>3</v>
      </c>
      <c r="AB55" s="1">
        <v>2</v>
      </c>
      <c r="AC55" s="1">
        <v>2</v>
      </c>
      <c r="AD55" s="1">
        <v>0</v>
      </c>
      <c r="AE55" s="1">
        <v>0</v>
      </c>
      <c r="AF55" s="1">
        <v>2</v>
      </c>
      <c r="AG55" s="1">
        <v>5</v>
      </c>
      <c r="AH55" s="1">
        <v>0</v>
      </c>
      <c r="AI55" s="1">
        <v>0</v>
      </c>
      <c r="AJ55" s="2"/>
      <c r="AK55" s="2"/>
      <c r="AL55" s="2"/>
      <c r="AM55" s="2"/>
      <c r="AN55" s="2"/>
      <c r="AO55" s="2"/>
    </row>
    <row r="56" spans="1:41" x14ac:dyDescent="0.25">
      <c r="A56" s="2" t="s">
        <v>231</v>
      </c>
      <c r="B56" s="2" t="s">
        <v>88</v>
      </c>
      <c r="C56" s="2" t="s">
        <v>43</v>
      </c>
      <c r="D56" s="2" t="s">
        <v>232</v>
      </c>
      <c r="E56" s="2" t="s">
        <v>233</v>
      </c>
      <c r="F56" s="2" t="s">
        <v>88</v>
      </c>
      <c r="G56" s="2"/>
      <c r="H56" s="2" t="s">
        <v>47</v>
      </c>
      <c r="I56" s="1">
        <f t="shared" si="1"/>
        <v>44</v>
      </c>
      <c r="J56" s="1">
        <v>22</v>
      </c>
      <c r="K56" s="1">
        <f>SUM(T56:Z56)</f>
        <v>22</v>
      </c>
      <c r="L56" s="1"/>
      <c r="M56" s="2"/>
      <c r="N56" s="1">
        <v>2</v>
      </c>
      <c r="O56" s="1">
        <v>10</v>
      </c>
      <c r="P56" s="1">
        <v>0</v>
      </c>
      <c r="Q56" s="1">
        <v>0</v>
      </c>
      <c r="R56" s="1">
        <v>0</v>
      </c>
      <c r="S56" s="1">
        <v>10</v>
      </c>
      <c r="T56" s="3">
        <v>0</v>
      </c>
      <c r="U56" s="3">
        <v>0</v>
      </c>
      <c r="V56" s="3">
        <v>2</v>
      </c>
      <c r="W56" s="3">
        <v>10</v>
      </c>
      <c r="X56" s="3">
        <v>0</v>
      </c>
      <c r="Y56" s="3">
        <v>10</v>
      </c>
      <c r="Z56" s="1">
        <v>0</v>
      </c>
      <c r="AA56" s="1">
        <v>0</v>
      </c>
      <c r="AB56" s="1">
        <v>2</v>
      </c>
      <c r="AC56" s="1">
        <v>2</v>
      </c>
      <c r="AD56" s="1">
        <v>0</v>
      </c>
      <c r="AE56" s="1">
        <v>0</v>
      </c>
      <c r="AF56" s="1">
        <v>10</v>
      </c>
      <c r="AG56" s="1">
        <v>5</v>
      </c>
      <c r="AH56" s="1">
        <v>0</v>
      </c>
      <c r="AI56" s="1">
        <v>0</v>
      </c>
      <c r="AJ56" s="2"/>
      <c r="AK56" s="2"/>
      <c r="AL56" s="2"/>
      <c r="AM56" s="2"/>
      <c r="AN56" s="2"/>
      <c r="AO56" s="2"/>
    </row>
    <row r="57" spans="1:41" x14ac:dyDescent="0.25">
      <c r="A57" s="2" t="s">
        <v>234</v>
      </c>
      <c r="B57" s="2" t="s">
        <v>187</v>
      </c>
      <c r="C57" s="2" t="s">
        <v>58</v>
      </c>
      <c r="D57" s="2" t="s">
        <v>235</v>
      </c>
      <c r="E57" s="2" t="s">
        <v>236</v>
      </c>
      <c r="F57" s="2" t="s">
        <v>88</v>
      </c>
      <c r="G57" s="2"/>
      <c r="H57" s="2" t="s">
        <v>47</v>
      </c>
      <c r="I57" s="1">
        <f t="shared" si="1"/>
        <v>40</v>
      </c>
      <c r="J57" s="1">
        <v>27</v>
      </c>
      <c r="K57" s="2"/>
      <c r="L57" s="1">
        <v>13</v>
      </c>
      <c r="M57" s="2"/>
      <c r="N57" s="1">
        <v>2</v>
      </c>
      <c r="O57" s="1">
        <v>10</v>
      </c>
      <c r="P57" s="1">
        <v>10</v>
      </c>
      <c r="Q57" s="1">
        <v>0</v>
      </c>
      <c r="R57" s="1">
        <v>0</v>
      </c>
      <c r="S57" s="1">
        <v>5</v>
      </c>
      <c r="T57" s="2"/>
      <c r="U57" s="2"/>
      <c r="V57" s="2"/>
      <c r="W57" s="2"/>
      <c r="X57" s="2"/>
      <c r="Y57" s="2"/>
      <c r="Z57" s="1">
        <v>0</v>
      </c>
      <c r="AA57" s="1">
        <v>3</v>
      </c>
      <c r="AB57" s="1">
        <v>2</v>
      </c>
      <c r="AC57" s="1">
        <v>0</v>
      </c>
      <c r="AD57" s="1">
        <v>0</v>
      </c>
      <c r="AE57" s="1">
        <v>0</v>
      </c>
      <c r="AF57" s="1">
        <v>8</v>
      </c>
      <c r="AG57" s="1">
        <v>0</v>
      </c>
      <c r="AH57" s="1">
        <v>0</v>
      </c>
      <c r="AI57" s="1">
        <v>0</v>
      </c>
      <c r="AJ57" s="2"/>
      <c r="AK57" s="2"/>
      <c r="AL57" s="2"/>
      <c r="AM57" s="2"/>
      <c r="AN57" s="2"/>
      <c r="AO57" s="2"/>
    </row>
    <row r="58" spans="1:41" x14ac:dyDescent="0.25">
      <c r="A58" s="2" t="s">
        <v>237</v>
      </c>
      <c r="B58" s="2" t="s">
        <v>42</v>
      </c>
      <c r="C58" s="2" t="s">
        <v>58</v>
      </c>
      <c r="D58" s="2" t="s">
        <v>238</v>
      </c>
      <c r="E58" s="2" t="s">
        <v>239</v>
      </c>
      <c r="F58" s="2" t="s">
        <v>46</v>
      </c>
      <c r="G58" s="2"/>
      <c r="H58" s="2" t="s">
        <v>240</v>
      </c>
      <c r="I58" s="1">
        <f t="shared" si="1"/>
        <v>25</v>
      </c>
      <c r="J58" s="1">
        <v>20</v>
      </c>
      <c r="K58" s="2"/>
      <c r="L58" s="1">
        <v>5</v>
      </c>
      <c r="M58" s="2"/>
      <c r="N58" s="1">
        <v>0</v>
      </c>
      <c r="O58">
        <v>20</v>
      </c>
      <c r="P58" s="1">
        <v>0</v>
      </c>
      <c r="Q58" s="1">
        <v>0</v>
      </c>
      <c r="R58" s="1">
        <v>0</v>
      </c>
      <c r="S58" s="1">
        <v>0</v>
      </c>
      <c r="T58" s="2"/>
      <c r="U58" s="2"/>
      <c r="V58" s="2"/>
      <c r="W58" s="2"/>
      <c r="X58" s="2"/>
      <c r="Y58" s="2"/>
      <c r="Z58" s="1">
        <v>0</v>
      </c>
      <c r="AA58" s="2"/>
      <c r="AB58" s="2"/>
      <c r="AC58" s="1"/>
      <c r="AD58" s="2"/>
      <c r="AE58" s="2"/>
      <c r="AF58" s="2"/>
      <c r="AG58" s="2"/>
      <c r="AH58" s="1">
        <v>0</v>
      </c>
      <c r="AI58" s="1">
        <v>5</v>
      </c>
      <c r="AJ58" s="2"/>
      <c r="AK58" s="2"/>
      <c r="AL58" s="2"/>
      <c r="AM58" s="2"/>
      <c r="AN58" s="2"/>
      <c r="AO58" s="2"/>
    </row>
    <row r="59" spans="1:41" x14ac:dyDescent="0.25">
      <c r="A59" s="2" t="s">
        <v>241</v>
      </c>
      <c r="B59" s="2" t="s">
        <v>42</v>
      </c>
      <c r="C59" s="2" t="s">
        <v>43</v>
      </c>
      <c r="D59" s="2" t="s">
        <v>242</v>
      </c>
      <c r="E59" s="2" t="s">
        <v>243</v>
      </c>
      <c r="F59" s="2" t="s">
        <v>46</v>
      </c>
      <c r="G59" s="2"/>
      <c r="H59" s="2" t="s">
        <v>240</v>
      </c>
      <c r="I59" s="1">
        <f t="shared" si="1"/>
        <v>20</v>
      </c>
      <c r="J59" s="1">
        <v>20</v>
      </c>
      <c r="K59" s="1">
        <v>0</v>
      </c>
      <c r="L59" s="2"/>
      <c r="M59" s="2"/>
      <c r="N59" s="1">
        <v>0</v>
      </c>
      <c r="O59">
        <v>20</v>
      </c>
      <c r="P59" s="1">
        <v>0</v>
      </c>
      <c r="Q59" s="1">
        <v>0</v>
      </c>
      <c r="R59" s="1">
        <v>0</v>
      </c>
      <c r="S59" s="1">
        <v>0</v>
      </c>
      <c r="T59" s="2"/>
      <c r="U59" s="2"/>
      <c r="V59" s="1"/>
      <c r="W59" s="2"/>
      <c r="X59" s="1">
        <v>0</v>
      </c>
      <c r="Y59" s="2"/>
      <c r="Z59" s="1">
        <v>0</v>
      </c>
      <c r="AA59" s="2"/>
      <c r="AB59" s="2"/>
      <c r="AC59" s="2"/>
      <c r="AD59" s="2"/>
      <c r="AE59" s="2"/>
      <c r="AF59" s="2"/>
      <c r="AG59" s="2"/>
      <c r="AH59" s="2"/>
      <c r="AI59" s="2"/>
      <c r="AJ59" s="2"/>
      <c r="AK59" s="2"/>
      <c r="AL59" s="2"/>
      <c r="AM59" s="2"/>
      <c r="AN59" s="2"/>
      <c r="AO59" s="2"/>
    </row>
    <row r="60" spans="1:41" x14ac:dyDescent="0.25">
      <c r="A60" s="2" t="s">
        <v>244</v>
      </c>
      <c r="B60" s="2" t="s">
        <v>245</v>
      </c>
      <c r="C60" s="2" t="s">
        <v>246</v>
      </c>
      <c r="D60" s="2" t="s">
        <v>247</v>
      </c>
      <c r="E60" s="2" t="s">
        <v>248</v>
      </c>
      <c r="F60" s="2" t="s">
        <v>249</v>
      </c>
      <c r="G60" s="2"/>
      <c r="H60" s="2" t="s">
        <v>240</v>
      </c>
      <c r="I60" s="1">
        <f t="shared" si="1"/>
        <v>0</v>
      </c>
      <c r="J60" s="1">
        <v>0</v>
      </c>
      <c r="K60" s="2"/>
      <c r="L60" s="1">
        <v>0</v>
      </c>
      <c r="M60" s="2"/>
      <c r="N60" s="1">
        <v>0</v>
      </c>
      <c r="O60" s="1"/>
      <c r="P60" s="1">
        <v>0</v>
      </c>
      <c r="Q60" s="1">
        <v>0</v>
      </c>
      <c r="R60" s="1">
        <v>0</v>
      </c>
      <c r="S60" s="1">
        <v>0</v>
      </c>
      <c r="T60" s="2"/>
      <c r="U60" s="2"/>
      <c r="V60" s="2"/>
      <c r="W60" s="2"/>
      <c r="X60" s="2"/>
      <c r="Y60" s="2"/>
      <c r="Z60" s="1">
        <v>0</v>
      </c>
      <c r="AA60" s="2"/>
      <c r="AB60" s="2"/>
      <c r="AC60" s="1"/>
      <c r="AD60" s="2"/>
      <c r="AE60" s="2"/>
      <c r="AF60" s="2"/>
      <c r="AG60" s="2"/>
      <c r="AH60" s="1">
        <v>0</v>
      </c>
      <c r="AI60" s="1">
        <v>0</v>
      </c>
      <c r="AJ60" s="2"/>
      <c r="AK60" s="2"/>
      <c r="AL60" s="2"/>
      <c r="AM60" s="2"/>
      <c r="AN60" s="2"/>
      <c r="AO60" s="2"/>
    </row>
    <row r="61" spans="1:41" x14ac:dyDescent="0.25">
      <c r="A61" s="2" t="s">
        <v>250</v>
      </c>
      <c r="B61" s="2" t="s">
        <v>251</v>
      </c>
      <c r="C61" s="2" t="s">
        <v>246</v>
      </c>
      <c r="D61" s="2" t="s">
        <v>252</v>
      </c>
      <c r="E61" s="2" t="s">
        <v>253</v>
      </c>
      <c r="F61" s="2" t="s">
        <v>249</v>
      </c>
      <c r="G61" s="2"/>
      <c r="H61" s="2" t="s">
        <v>240</v>
      </c>
      <c r="I61" s="1">
        <f t="shared" si="1"/>
        <v>0</v>
      </c>
      <c r="J61" s="1">
        <v>0</v>
      </c>
      <c r="K61" s="2"/>
      <c r="L61" s="1">
        <v>0</v>
      </c>
      <c r="M61" s="2"/>
      <c r="N61" s="1">
        <v>0</v>
      </c>
      <c r="O61" s="1"/>
      <c r="P61" s="1">
        <v>0</v>
      </c>
      <c r="Q61" s="1">
        <v>0</v>
      </c>
      <c r="R61" s="1">
        <v>0</v>
      </c>
      <c r="S61" s="1">
        <v>0</v>
      </c>
      <c r="T61" s="2"/>
      <c r="U61" s="2"/>
      <c r="V61" s="2"/>
      <c r="W61" s="2"/>
      <c r="X61" s="2"/>
      <c r="Y61" s="2"/>
      <c r="Z61" s="1">
        <v>0</v>
      </c>
      <c r="AA61" s="2"/>
      <c r="AB61" s="2"/>
      <c r="AC61" s="1"/>
      <c r="AD61" s="2"/>
      <c r="AE61" s="2"/>
      <c r="AF61" s="2"/>
      <c r="AG61" s="2"/>
      <c r="AH61" s="1">
        <v>0</v>
      </c>
      <c r="AI61" s="1">
        <v>0</v>
      </c>
      <c r="AJ61" s="2"/>
      <c r="AK61" s="2"/>
      <c r="AL61" s="2"/>
      <c r="AM61" s="2"/>
      <c r="AN61" s="2"/>
      <c r="AO61" s="2"/>
    </row>
    <row r="62" spans="1:41" x14ac:dyDescent="0.25">
      <c r="A62" s="2" t="s">
        <v>254</v>
      </c>
      <c r="B62" s="2" t="s">
        <v>245</v>
      </c>
      <c r="C62" s="2" t="s">
        <v>246</v>
      </c>
      <c r="D62" s="2" t="s">
        <v>255</v>
      </c>
      <c r="E62" s="2" t="s">
        <v>256</v>
      </c>
      <c r="F62" s="2" t="s">
        <v>257</v>
      </c>
      <c r="G62" s="2"/>
      <c r="H62" s="2" t="s">
        <v>240</v>
      </c>
      <c r="I62" s="1">
        <f t="shared" si="1"/>
        <v>0</v>
      </c>
      <c r="J62" s="1">
        <v>0</v>
      </c>
      <c r="K62" s="2"/>
      <c r="L62" s="1">
        <v>0</v>
      </c>
      <c r="M62" s="2"/>
      <c r="N62" s="1">
        <v>0</v>
      </c>
      <c r="O62" s="1"/>
      <c r="P62" s="1">
        <v>0</v>
      </c>
      <c r="Q62" s="1">
        <v>0</v>
      </c>
      <c r="R62" s="1">
        <v>0</v>
      </c>
      <c r="S62" s="1">
        <v>0</v>
      </c>
      <c r="T62" s="2"/>
      <c r="U62" s="2"/>
      <c r="V62" s="2"/>
      <c r="W62" s="2"/>
      <c r="X62" s="2"/>
      <c r="Y62" s="2"/>
      <c r="Z62" s="1">
        <v>0</v>
      </c>
      <c r="AA62" s="2"/>
      <c r="AB62" s="2"/>
      <c r="AC62" s="1"/>
      <c r="AD62" s="2"/>
      <c r="AE62" s="2"/>
      <c r="AF62" s="2"/>
      <c r="AG62" s="2"/>
      <c r="AH62" s="1">
        <v>0</v>
      </c>
      <c r="AI62" s="1">
        <v>0</v>
      </c>
      <c r="AJ62" s="2"/>
      <c r="AK62" s="2"/>
      <c r="AL62" s="2"/>
      <c r="AM62" s="2"/>
      <c r="AN62" s="2"/>
      <c r="AO62" s="2"/>
    </row>
    <row r="63" spans="1:41" x14ac:dyDescent="0.25">
      <c r="A63" s="2" t="s">
        <v>258</v>
      </c>
      <c r="B63" s="2" t="s">
        <v>251</v>
      </c>
      <c r="C63" s="2" t="s">
        <v>246</v>
      </c>
      <c r="D63" s="2" t="s">
        <v>259</v>
      </c>
      <c r="E63" s="2" t="s">
        <v>260</v>
      </c>
      <c r="F63" s="2" t="s">
        <v>257</v>
      </c>
      <c r="G63" s="2"/>
      <c r="H63" s="2" t="s">
        <v>240</v>
      </c>
      <c r="I63" s="1">
        <f t="shared" si="1"/>
        <v>0</v>
      </c>
      <c r="J63" s="1">
        <v>0</v>
      </c>
      <c r="K63" s="2"/>
      <c r="L63" s="1">
        <v>0</v>
      </c>
      <c r="M63" s="2"/>
      <c r="N63" s="1">
        <v>0</v>
      </c>
      <c r="O63" s="1"/>
      <c r="P63" s="1">
        <v>0</v>
      </c>
      <c r="Q63" s="1">
        <v>0</v>
      </c>
      <c r="R63" s="1">
        <v>0</v>
      </c>
      <c r="S63" s="1">
        <v>0</v>
      </c>
      <c r="T63" s="2"/>
      <c r="U63" s="2"/>
      <c r="V63" s="2"/>
      <c r="W63" s="2"/>
      <c r="X63" s="2"/>
      <c r="Y63" s="2"/>
      <c r="Z63" s="1">
        <v>0</v>
      </c>
      <c r="AA63" s="2"/>
      <c r="AB63" s="2"/>
      <c r="AC63" s="1"/>
      <c r="AD63" s="2"/>
      <c r="AE63" s="2"/>
      <c r="AF63" s="2"/>
      <c r="AG63" s="2"/>
      <c r="AH63" s="1">
        <v>0</v>
      </c>
      <c r="AI63" s="1">
        <v>0</v>
      </c>
      <c r="AJ63" s="2"/>
      <c r="AK63" s="2"/>
      <c r="AL63" s="2"/>
      <c r="AM63" s="2"/>
      <c r="AN63" s="2"/>
      <c r="AO63" s="2"/>
    </row>
  </sheetData>
  <sortState xmlns:xlrd2="http://schemas.microsoft.com/office/spreadsheetml/2017/richdata2" ref="A2:ED63">
    <sortCondition descending="1" ref="I2:I63"/>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D599FB33DD964FAC1F2E95E230AFA9" ma:contentTypeVersion="17" ma:contentTypeDescription="Create a new document." ma:contentTypeScope="" ma:versionID="a40fd21be363d2bc09bbe70105be7c1b">
  <xsd:schema xmlns:xsd="http://www.w3.org/2001/XMLSchema" xmlns:xs="http://www.w3.org/2001/XMLSchema" xmlns:p="http://schemas.microsoft.com/office/2006/metadata/properties" xmlns:ns2="159481e7-a7a4-47f1-8d63-45ea7b23d61b" xmlns:ns3="c8a508e6-53a5-473d-852b-97eb44cd1a36" targetNamespace="http://schemas.microsoft.com/office/2006/metadata/properties" ma:root="true" ma:fieldsID="c4f40927f52dcbfccd03e018c5a400a7" ns2:_="" ns3:_="">
    <xsd:import namespace="159481e7-a7a4-47f1-8d63-45ea7b23d61b"/>
    <xsd:import namespace="c8a508e6-53a5-473d-852b-97eb44cd1a3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9481e7-a7a4-47f1-8d63-45ea7b23d6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9d5e5e1-261b-4e54-8ff9-500d6b7ed8c1"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8a508e6-53a5-473d-852b-97eb44cd1a3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de33624-9dd5-4f06-aa35-f1195db77038}" ma:internalName="TaxCatchAll" ma:showField="CatchAllData" ma:web="c8a508e6-53a5-473d-852b-97eb44cd1a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59481e7-a7a4-47f1-8d63-45ea7b23d61b">
      <Terms xmlns="http://schemas.microsoft.com/office/infopath/2007/PartnerControls"/>
    </lcf76f155ced4ddcb4097134ff3c332f>
    <TaxCatchAll xmlns="c8a508e6-53a5-473d-852b-97eb44cd1a3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144E17-ADDE-4F8B-88E7-9D40638462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9481e7-a7a4-47f1-8d63-45ea7b23d61b"/>
    <ds:schemaRef ds:uri="c8a508e6-53a5-473d-852b-97eb44cd1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2FFA2C-3474-43E2-9643-4402B639B1B9}">
  <ds:schemaRefs>
    <ds:schemaRef ds:uri="http://www.w3.org/XML/1998/namespace"/>
    <ds:schemaRef ds:uri="http://schemas.microsoft.com/office/infopath/2007/PartnerControls"/>
    <ds:schemaRef ds:uri="http://schemas.microsoft.com/office/2006/documentManagement/types"/>
    <ds:schemaRef ds:uri="http://purl.org/dc/elements/1.1/"/>
    <ds:schemaRef ds:uri="http://schemas.microsoft.com/office/2006/metadata/properties"/>
    <ds:schemaRef ds:uri="159481e7-a7a4-47f1-8d63-45ea7b23d61b"/>
    <ds:schemaRef ds:uri="http://purl.org/dc/dcmitype/"/>
    <ds:schemaRef ds:uri="http://purl.org/dc/terms/"/>
    <ds:schemaRef ds:uri="http://schemas.openxmlformats.org/package/2006/metadata/core-properties"/>
    <ds:schemaRef ds:uri="c8a508e6-53a5-473d-852b-97eb44cd1a36"/>
  </ds:schemaRefs>
</ds:datastoreItem>
</file>

<file path=customXml/itemProps3.xml><?xml version="1.0" encoding="utf-8"?>
<ds:datastoreItem xmlns:ds="http://schemas.openxmlformats.org/officeDocument/2006/customXml" ds:itemID="{25898DAD-66A0-47AE-830E-40B96E7197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Posorske</dc:creator>
  <cp:keywords/>
  <dc:description/>
  <cp:lastModifiedBy>Alex Posorske</cp:lastModifiedBy>
  <cp:revision/>
  <dcterms:created xsi:type="dcterms:W3CDTF">2023-01-10T20:23:52Z</dcterms:created>
  <dcterms:modified xsi:type="dcterms:W3CDTF">2023-01-11T14:29:01Z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0x0101008BD599FB33DD964FAC1F2E95E230AFA9</vt:lpwstr>
  </property>
  <property fmtid="{D5CDD505-2E9C-101B-9397-08002B2CF9AE}" pid="3" name="MediaServiceImageTags">
    <vt:lpwstr/>
  </property>
</Properties>
</file>